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0487877F-8907-467F-98D2-9619ACAD2772}" xr6:coauthVersionLast="47" xr6:coauthVersionMax="47" xr10:uidLastSave="{00000000-0000-0000-0000-000000000000}"/>
  <bookViews>
    <workbookView xWindow="-108" yWindow="-108" windowWidth="23256" windowHeight="12456" xr2:uid="{7A2F1A8C-B080-4C70-AF52-E868EE8FA90C}"/>
  </bookViews>
  <sheets>
    <sheet name="tPA (summarized)" sheetId="1" r:id="rId1"/>
    <sheet name="Raw data PE 50 nm" sheetId="2" r:id="rId2"/>
    <sheet name="Raw data PE 100 nm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8" i="1" l="1"/>
  <c r="E109" i="1"/>
  <c r="I86" i="1"/>
  <c r="E111" i="1"/>
  <c r="F110" i="1"/>
  <c r="E110" i="1"/>
  <c r="D110" i="1"/>
  <c r="C115" i="1"/>
  <c r="D115" i="1"/>
  <c r="E115" i="1"/>
  <c r="J115" i="1"/>
  <c r="K115" i="1"/>
  <c r="L115" i="1"/>
  <c r="M115" i="1"/>
  <c r="C104" i="1"/>
  <c r="I104" i="1"/>
  <c r="J104" i="1"/>
  <c r="K104" i="1"/>
  <c r="L104" i="1"/>
  <c r="M104" i="1"/>
  <c r="D104" i="1"/>
  <c r="E104" i="1"/>
  <c r="F104" i="1"/>
  <c r="B104" i="1"/>
  <c r="C103" i="1"/>
  <c r="D103" i="1"/>
  <c r="E103" i="1"/>
  <c r="F103" i="1"/>
  <c r="I103" i="1"/>
  <c r="M109" i="1" s="1"/>
  <c r="J103" i="1"/>
  <c r="K103" i="1"/>
  <c r="L103" i="1"/>
  <c r="M103" i="1"/>
  <c r="B103" i="1"/>
  <c r="X86" i="1"/>
  <c r="X87" i="1"/>
  <c r="X88" i="1"/>
  <c r="V87" i="1"/>
  <c r="V88" i="1"/>
  <c r="T87" i="1"/>
  <c r="T88" i="1"/>
  <c r="T86" i="1"/>
  <c r="V86" i="1"/>
  <c r="R87" i="1"/>
  <c r="R88" i="1"/>
  <c r="R86" i="1"/>
  <c r="O87" i="1"/>
  <c r="O88" i="1"/>
  <c r="O86" i="1"/>
  <c r="K87" i="1"/>
  <c r="K88" i="1"/>
  <c r="I87" i="1"/>
  <c r="I88" i="1"/>
  <c r="G87" i="1"/>
  <c r="G88" i="1"/>
  <c r="E87" i="1"/>
  <c r="E88" i="1"/>
  <c r="B87" i="1"/>
  <c r="B88" i="1"/>
  <c r="B86" i="1"/>
  <c r="E86" i="1"/>
  <c r="G86" i="1"/>
  <c r="K86" i="1"/>
  <c r="Z46" i="1"/>
  <c r="X46" i="1"/>
  <c r="V46" i="1"/>
  <c r="T46" i="1"/>
  <c r="Q46" i="1"/>
  <c r="K46" i="1"/>
  <c r="I46" i="1"/>
  <c r="G46" i="1"/>
  <c r="E46" i="1"/>
  <c r="B46" i="1"/>
  <c r="Z45" i="1"/>
  <c r="X45" i="1"/>
  <c r="V45" i="1"/>
  <c r="T45" i="1"/>
  <c r="Q45" i="1"/>
  <c r="K45" i="1"/>
  <c r="I45" i="1"/>
  <c r="G45" i="1"/>
  <c r="E45" i="1"/>
  <c r="B45" i="1"/>
  <c r="Z44" i="1"/>
  <c r="X44" i="1"/>
  <c r="V44" i="1"/>
  <c r="T44" i="1"/>
  <c r="Q44" i="1"/>
  <c r="K44" i="1"/>
  <c r="I44" i="1"/>
  <c r="G44" i="1"/>
  <c r="E44" i="1"/>
  <c r="B44" i="1"/>
  <c r="Z43" i="1"/>
  <c r="X43" i="1"/>
  <c r="V43" i="1"/>
  <c r="T43" i="1"/>
  <c r="Q43" i="1"/>
  <c r="K43" i="1"/>
  <c r="I43" i="1"/>
  <c r="G43" i="1"/>
  <c r="E43" i="1"/>
  <c r="B43" i="1"/>
  <c r="Z42" i="1"/>
  <c r="X42" i="1"/>
  <c r="V42" i="1"/>
  <c r="T42" i="1"/>
  <c r="Q42" i="1"/>
  <c r="K42" i="1"/>
  <c r="I42" i="1"/>
  <c r="G42" i="1"/>
  <c r="E42" i="1"/>
  <c r="B42" i="1"/>
  <c r="Z41" i="1"/>
  <c r="X41" i="1"/>
  <c r="V41" i="1"/>
  <c r="T41" i="1"/>
  <c r="Q41" i="1"/>
  <c r="K41" i="1"/>
  <c r="I41" i="1"/>
  <c r="G41" i="1"/>
  <c r="E41" i="1"/>
  <c r="B41" i="1"/>
  <c r="D29" i="1"/>
  <c r="M108" i="1" l="1"/>
  <c r="L108" i="1"/>
  <c r="C110" i="1"/>
  <c r="J111" i="1"/>
  <c r="K110" i="1"/>
  <c r="D109" i="1"/>
  <c r="J110" i="1"/>
  <c r="M111" i="1"/>
  <c r="F111" i="1"/>
  <c r="L110" i="1"/>
  <c r="D111" i="1"/>
  <c r="C109" i="1"/>
  <c r="K108" i="1"/>
  <c r="L109" i="1"/>
  <c r="C111" i="1"/>
  <c r="J108" i="1"/>
  <c r="K109" i="1"/>
  <c r="M110" i="1"/>
  <c r="L111" i="1"/>
  <c r="J109" i="1"/>
  <c r="F109" i="1"/>
  <c r="K111" i="1"/>
  <c r="F115" i="1" l="1"/>
  <c r="E27" i="3"/>
  <c r="D28" i="2"/>
</calcChain>
</file>

<file path=xl/sharedStrings.xml><?xml version="1.0" encoding="utf-8"?>
<sst xmlns="http://schemas.openxmlformats.org/spreadsheetml/2006/main" count="208" uniqueCount="30">
  <si>
    <t>PET</t>
  </si>
  <si>
    <t>2. Blank corrected based on Raw Data (415)</t>
  </si>
  <si>
    <t>t</t>
  </si>
  <si>
    <t>A</t>
  </si>
  <si>
    <t>B</t>
  </si>
  <si>
    <t>C</t>
  </si>
  <si>
    <t>D</t>
  </si>
  <si>
    <t>E</t>
  </si>
  <si>
    <t>F</t>
  </si>
  <si>
    <t>G</t>
  </si>
  <si>
    <t>H</t>
  </si>
  <si>
    <t>k</t>
  </si>
  <si>
    <t>x</t>
  </si>
  <si>
    <t>y</t>
  </si>
  <si>
    <t>Kx</t>
  </si>
  <si>
    <t>Control</t>
  </si>
  <si>
    <t>0.05</t>
  </si>
  <si>
    <t>0.5</t>
  </si>
  <si>
    <t>Ky</t>
  </si>
  <si>
    <t>PE 50 nm</t>
  </si>
  <si>
    <t>RAW DATA PE 50 nm</t>
  </si>
  <si>
    <t>RAW DATA PE 100 nm</t>
  </si>
  <si>
    <t>time</t>
  </si>
  <si>
    <t>time [min]</t>
  </si>
  <si>
    <t>PE 100 nm</t>
  </si>
  <si>
    <t>control</t>
  </si>
  <si>
    <t>PE 50nm</t>
  </si>
  <si>
    <t>SD</t>
  </si>
  <si>
    <t>average</t>
  </si>
  <si>
    <t>% of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</si>
</sst>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sz val="11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2" borderId="0" xfId="0" applyFill="1" applyAlignment="1">
      <alignment horizontal="center"/>
    </xf>
    <xf numFmtId="0" fontId="3" fillId="0" borderId="0" xfId="0" applyFont="1"/>
    <xf numFmtId="0" fontId="3" fillId="3" borderId="0" xfId="0" applyFont="1" applyFill="1"/>
    <xf numFmtId="164" fontId="4" fillId="0" borderId="0" xfId="1" applyNumberFormat="1" applyFont="1" applyAlignment="1">
      <alignment horizontal="right" vertical="center"/>
    </xf>
    <xf numFmtId="0" fontId="3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4" borderId="0" xfId="0" applyFont="1" applyFill="1"/>
    <xf numFmtId="0" fontId="5" fillId="3" borderId="0" xfId="0" applyFont="1" applyFill="1"/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5" fillId="3" borderId="0" xfId="0" applyFont="1" applyFill="1" applyAlignment="1">
      <alignment horizont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3" fillId="0" borderId="0" xfId="0" applyFont="1" applyFill="1"/>
    <xf numFmtId="0" fontId="3" fillId="0" borderId="2" xfId="0" applyFont="1" applyFill="1" applyBorder="1"/>
    <xf numFmtId="164" fontId="4" fillId="0" borderId="2" xfId="1" applyNumberFormat="1" applyFont="1" applyFill="1" applyBorder="1" applyAlignment="1">
      <alignment horizontal="right" vertical="center"/>
    </xf>
    <xf numFmtId="0" fontId="5" fillId="8" borderId="2" xfId="0" applyFont="1" applyFill="1" applyBorder="1"/>
    <xf numFmtId="0" fontId="3" fillId="0" borderId="9" xfId="0" applyFont="1" applyBorder="1"/>
    <xf numFmtId="0" fontId="5" fillId="0" borderId="0" xfId="0" applyFont="1" applyFill="1"/>
  </cellXfs>
  <cellStyles count="2">
    <cellStyle name="Normalny" xfId="0" builtinId="0"/>
    <cellStyle name="Normalny_Zbiorczy tPA" xfId="1" xr:uid="{1DE07D8A-8301-41D3-A840-7A27DDA3E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708872168281041"/>
          <c:y val="8.9728328987876832E-2"/>
          <c:w val="0.83249776088915195"/>
          <c:h val="0.65467960516638901"/>
        </c:manualLayout>
      </c:layout>
      <c:lineChart>
        <c:grouping val="standard"/>
        <c:varyColors val="0"/>
        <c:ser>
          <c:idx val="0"/>
          <c:order val="0"/>
          <c:tx>
            <c:v>Control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(summarized)'!$B$50:$B$55</c:f>
              <c:numCache>
                <c:formatCode>General</c:formatCode>
                <c:ptCount val="6"/>
                <c:pt idx="0">
                  <c:v>1.1333333333333334E-2</c:v>
                </c:pt>
                <c:pt idx="1">
                  <c:v>7.9333333333333325E-2</c:v>
                </c:pt>
                <c:pt idx="2">
                  <c:v>0.41500000000000004</c:v>
                </c:pt>
                <c:pt idx="3">
                  <c:v>0.76333333333333331</c:v>
                </c:pt>
                <c:pt idx="4">
                  <c:v>1.7050000000000001</c:v>
                </c:pt>
                <c:pt idx="5">
                  <c:v>2.9393333333333334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C9-409B-B899-BF9DB4B95227}"/>
            </c:ext>
          </c:extLst>
        </c:ser>
        <c:ser>
          <c:idx val="2"/>
          <c:order val="1"/>
          <c:tx>
            <c:v>0.05 µg/mL</c:v>
          </c:tx>
          <c:spPr>
            <a:ln w="28575" cap="rnd">
              <a:solidFill>
                <a:srgbClr val="E97132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(summarized)'!$D$50:$D$55</c:f>
              <c:numCache>
                <c:formatCode>General</c:formatCode>
                <c:ptCount val="6"/>
                <c:pt idx="0">
                  <c:v>-7.4999999999999997E-3</c:v>
                </c:pt>
                <c:pt idx="1">
                  <c:v>5.1000000000000004E-2</c:v>
                </c:pt>
                <c:pt idx="2">
                  <c:v>0.70300000000000007</c:v>
                </c:pt>
                <c:pt idx="3">
                  <c:v>1.3984999999999999</c:v>
                </c:pt>
                <c:pt idx="4">
                  <c:v>2.1280000000000001</c:v>
                </c:pt>
                <c:pt idx="5">
                  <c:v>3.0415000000000001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C9-409B-B899-BF9DB4B95227}"/>
            </c:ext>
          </c:extLst>
        </c:ser>
        <c:ser>
          <c:idx val="3"/>
          <c:order val="2"/>
          <c:tx>
            <c:v>0.5 µg/mL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(summarized)'!$F$50:$F$55</c:f>
              <c:numCache>
                <c:formatCode>General</c:formatCode>
                <c:ptCount val="6"/>
                <c:pt idx="0">
                  <c:v>-2.2499999999999999E-2</c:v>
                </c:pt>
                <c:pt idx="1">
                  <c:v>3.95E-2</c:v>
                </c:pt>
                <c:pt idx="2">
                  <c:v>0.46950000000000003</c:v>
                </c:pt>
                <c:pt idx="3">
                  <c:v>1.3195000000000001</c:v>
                </c:pt>
                <c:pt idx="4">
                  <c:v>2.2629999999999999</c:v>
                </c:pt>
                <c:pt idx="5">
                  <c:v>3.0409999999999999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C9-409B-B899-BF9DB4B95227}"/>
            </c:ext>
          </c:extLst>
        </c:ser>
        <c:ser>
          <c:idx val="4"/>
          <c:order val="3"/>
          <c:tx>
            <c:v>5 µg/mL</c:v>
          </c:tx>
          <c:spPr>
            <a:ln w="28575" cap="rnd">
              <a:solidFill>
                <a:srgbClr val="E97132"/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(summarized)'!$H$50:$H$55</c:f>
              <c:numCache>
                <c:formatCode>General</c:formatCode>
                <c:ptCount val="6"/>
                <c:pt idx="0">
                  <c:v>-1.95E-2</c:v>
                </c:pt>
                <c:pt idx="1">
                  <c:v>9.9500000000000005E-2</c:v>
                </c:pt>
                <c:pt idx="2">
                  <c:v>0.56850000000000001</c:v>
                </c:pt>
                <c:pt idx="3">
                  <c:v>1.274</c:v>
                </c:pt>
                <c:pt idx="4">
                  <c:v>1.76</c:v>
                </c:pt>
                <c:pt idx="5">
                  <c:v>3.0934999999999997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C9-409B-B899-BF9DB4B95227}"/>
            </c:ext>
          </c:extLst>
        </c:ser>
        <c:ser>
          <c:idx val="5"/>
          <c:order val="4"/>
          <c:tx>
            <c:v>50 µg/mL</c:v>
          </c:tx>
          <c:spPr>
            <a:ln w="28575" cap="rnd">
              <a:solidFill>
                <a:srgbClr val="E97132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(summarized)'!$J$50:$J$55</c:f>
              <c:numCache>
                <c:formatCode>General</c:formatCode>
                <c:ptCount val="6"/>
                <c:pt idx="0">
                  <c:v>-2.2499999999999999E-2</c:v>
                </c:pt>
                <c:pt idx="1">
                  <c:v>0.152</c:v>
                </c:pt>
                <c:pt idx="2">
                  <c:v>0.61949999999999994</c:v>
                </c:pt>
                <c:pt idx="3">
                  <c:v>1.3725000000000001</c:v>
                </c:pt>
                <c:pt idx="4">
                  <c:v>2.4874999999999998</c:v>
                </c:pt>
                <c:pt idx="5">
                  <c:v>3.1795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C9-409B-B899-BF9DB4B95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662383"/>
        <c:axId val="412662799"/>
      </c:lineChart>
      <c:catAx>
        <c:axId val="4126623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Times New Roman" panose="02020603050405020304" pitchFamily="18" charset="0"/>
                  </a:defRPr>
                </a:pPr>
                <a:r>
                  <a:rPr lang="pl-PL"/>
                  <a:t>Time [min]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799"/>
        <c:crossesAt val="0"/>
        <c:auto val="1"/>
        <c:lblAlgn val="ctr"/>
        <c:lblOffset val="100"/>
        <c:noMultiLvlLbl val="0"/>
      </c:catAx>
      <c:valAx>
        <c:axId val="412662799"/>
        <c:scaling>
          <c:orientation val="minMax"/>
          <c:max val="3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Times New Roman" panose="02020603050405020304" pitchFamily="18" charset="0"/>
                  </a:defRPr>
                </a:pPr>
                <a:r>
                  <a:rPr lang="pl-PL"/>
                  <a:t>OD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383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926016784378477"/>
          <c:y val="0.10327263169153673"/>
          <c:w val="0.30485313771065925"/>
          <c:h val="0.38216241182269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+mj-lt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708872168281041"/>
          <c:y val="8.9728328987876832E-2"/>
          <c:w val="0.84833675379544371"/>
          <c:h val="0.65467960516638901"/>
        </c:manualLayout>
      </c:layout>
      <c:lineChart>
        <c:grouping val="standard"/>
        <c:varyColors val="0"/>
        <c:ser>
          <c:idx val="0"/>
          <c:order val="0"/>
          <c:tx>
            <c:v>Control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(summarized)'!$C$50:$C$55</c:f>
              <c:numCache>
                <c:formatCode>General</c:formatCode>
                <c:ptCount val="6"/>
                <c:pt idx="0">
                  <c:v>1.2999999999999999E-2</c:v>
                </c:pt>
                <c:pt idx="1">
                  <c:v>0.17033333333333334</c:v>
                </c:pt>
                <c:pt idx="2">
                  <c:v>0.65633333333333332</c:v>
                </c:pt>
                <c:pt idx="3">
                  <c:v>1.0416666666666667</c:v>
                </c:pt>
                <c:pt idx="4">
                  <c:v>1.6383333333333334</c:v>
                </c:pt>
                <c:pt idx="5">
                  <c:v>2.8336666666666663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2E-4205-99F2-3479505BBC0A}"/>
            </c:ext>
          </c:extLst>
        </c:ser>
        <c:ser>
          <c:idx val="2"/>
          <c:order val="1"/>
          <c:tx>
            <c:v>0.05 µg/mL</c:v>
          </c:tx>
          <c:spPr>
            <a:ln w="28575" cap="rnd">
              <a:solidFill>
                <a:srgbClr val="E97132">
                  <a:lumMod val="40000"/>
                  <a:lumOff val="6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(summarized)'!$E$50:$E$55</c:f>
              <c:numCache>
                <c:formatCode>General</c:formatCode>
                <c:ptCount val="6"/>
                <c:pt idx="0">
                  <c:v>1.15E-2</c:v>
                </c:pt>
                <c:pt idx="1">
                  <c:v>0.1265</c:v>
                </c:pt>
                <c:pt idx="2">
                  <c:v>0.57050000000000001</c:v>
                </c:pt>
                <c:pt idx="3">
                  <c:v>1.2829999999999999</c:v>
                </c:pt>
                <c:pt idx="4">
                  <c:v>1.9275000000000002</c:v>
                </c:pt>
                <c:pt idx="5">
                  <c:v>2.8029999999999999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2E-4205-99F2-3479505BBC0A}"/>
            </c:ext>
          </c:extLst>
        </c:ser>
        <c:ser>
          <c:idx val="3"/>
          <c:order val="2"/>
          <c:tx>
            <c:v>0.5 µg/mL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(summarized)'!$G$50:$G$55</c:f>
              <c:numCache>
                <c:formatCode>General</c:formatCode>
                <c:ptCount val="6"/>
                <c:pt idx="0">
                  <c:v>1.7000000000000001E-2</c:v>
                </c:pt>
                <c:pt idx="1">
                  <c:v>0.13250000000000001</c:v>
                </c:pt>
                <c:pt idx="2">
                  <c:v>0.59099999999999997</c:v>
                </c:pt>
                <c:pt idx="3">
                  <c:v>1.0149999999999999</c:v>
                </c:pt>
                <c:pt idx="4">
                  <c:v>2.0670000000000002</c:v>
                </c:pt>
                <c:pt idx="5">
                  <c:v>2.7709999999999999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2E-4205-99F2-3479505BBC0A}"/>
            </c:ext>
          </c:extLst>
        </c:ser>
        <c:ser>
          <c:idx val="4"/>
          <c:order val="3"/>
          <c:tx>
            <c:v>5 µg/mL</c:v>
          </c:tx>
          <c:spPr>
            <a:ln w="28575" cap="rnd">
              <a:solidFill>
                <a:srgbClr val="E97132"/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(summarized)'!$I$50:$I$55</c:f>
              <c:numCache>
                <c:formatCode>General</c:formatCode>
                <c:ptCount val="6"/>
                <c:pt idx="0">
                  <c:v>2.35E-2</c:v>
                </c:pt>
                <c:pt idx="1">
                  <c:v>0.159</c:v>
                </c:pt>
                <c:pt idx="2">
                  <c:v>0.63549999999999995</c:v>
                </c:pt>
                <c:pt idx="3">
                  <c:v>1.1644999999999999</c:v>
                </c:pt>
                <c:pt idx="4">
                  <c:v>1.8939999999999999</c:v>
                </c:pt>
                <c:pt idx="5">
                  <c:v>2.5924999999999998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2E-4205-99F2-3479505BBC0A}"/>
            </c:ext>
          </c:extLst>
        </c:ser>
        <c:ser>
          <c:idx val="5"/>
          <c:order val="4"/>
          <c:tx>
            <c:v>50 µg/mL</c:v>
          </c:tx>
          <c:spPr>
            <a:ln w="28575" cap="rnd">
              <a:solidFill>
                <a:srgbClr val="E97132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'tPA (summarized)'!$A$41:$A$46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</c:numCache>
            </c:numRef>
          </c:cat>
          <c:val>
            <c:numRef>
              <c:f>'tPA (summarized)'!$K$50:$K$55</c:f>
              <c:numCache>
                <c:formatCode>General</c:formatCode>
                <c:ptCount val="6"/>
                <c:pt idx="0">
                  <c:v>2.4500000000000001E-2</c:v>
                </c:pt>
                <c:pt idx="1">
                  <c:v>0.11750000000000001</c:v>
                </c:pt>
                <c:pt idx="2">
                  <c:v>0.88949999999999996</c:v>
                </c:pt>
                <c:pt idx="3">
                  <c:v>1.4350000000000001</c:v>
                </c:pt>
                <c:pt idx="4">
                  <c:v>2.1139999999999999</c:v>
                </c:pt>
                <c:pt idx="5">
                  <c:v>2.5305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2E-4205-99F2-3479505BB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662383"/>
        <c:axId val="412662799"/>
      </c:lineChart>
      <c:catAx>
        <c:axId val="4126623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600">
                    <a:latin typeface="+mj-lt"/>
                  </a:rPr>
                  <a:t>Time [min]</a:t>
                </a:r>
                <a:endParaRPr lang="ru-RU" sz="1600">
                  <a:latin typeface="+mj-lt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799"/>
        <c:crossesAt val="0"/>
        <c:auto val="1"/>
        <c:lblAlgn val="ctr"/>
        <c:lblOffset val="100"/>
        <c:noMultiLvlLbl val="0"/>
      </c:catAx>
      <c:valAx>
        <c:axId val="412662799"/>
        <c:scaling>
          <c:orientation val="minMax"/>
          <c:max val="3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400">
                    <a:solidFill>
                      <a:schemeClr val="tx1"/>
                    </a:solidFill>
                    <a:latin typeface="+mj-lt"/>
                  </a:rPr>
                  <a:t>OD</a:t>
                </a:r>
                <a:endParaRPr lang="ru-RU" sz="1400">
                  <a:solidFill>
                    <a:schemeClr val="tx1"/>
                  </a:solidFill>
                  <a:latin typeface="+mj-lt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j-lt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12662383"/>
        <c:crossesAt val="0"/>
        <c:crossBetween val="midCat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250079480650719"/>
          <c:y val="0.10327267110262052"/>
          <c:w val="0.30485313771065925"/>
          <c:h val="0.38216241182269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48610235701035"/>
          <c:y val="5.5523394049661959E-2"/>
          <c:w val="0.85896832199302353"/>
          <c:h val="0.748592905387759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3D-4C98-A567-738D49C7563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53D-4C98-A567-738D49C75638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3D-4C98-A567-738D49C7563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53D-4C98-A567-738D49C7563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3D-4C98-A567-738D49C75638}"/>
              </c:ext>
            </c:extLst>
          </c:dPt>
          <c:errBars>
            <c:errBarType val="both"/>
            <c:errValType val="cust"/>
            <c:noEndCap val="0"/>
            <c:plus>
              <c:numRef>
                <c:f>'tPA (summarized)'!$B$115:$F$115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19.544760204780612</c:v>
                  </c:pt>
                  <c:pt idx="2">
                    <c:v>11.772379847172353</c:v>
                  </c:pt>
                  <c:pt idx="3">
                    <c:v>10.723577856254288</c:v>
                  </c:pt>
                  <c:pt idx="4">
                    <c:v>8.3766736637724275</c:v>
                  </c:pt>
                </c:numCache>
              </c:numRef>
            </c:plus>
            <c:minus>
              <c:numRef>
                <c:f>'tPA (summarized)'!$B$115:$F$115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19.544760204780612</c:v>
                  </c:pt>
                  <c:pt idx="2">
                    <c:v>11.772379847172353</c:v>
                  </c:pt>
                  <c:pt idx="3">
                    <c:v>10.723577856254288</c:v>
                  </c:pt>
                  <c:pt idx="4">
                    <c:v>8.3766736637724275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'tPA (summarized)'!$B$113:$F$113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'tPA (summarized)'!$B$114:$F$114</c:f>
              <c:numCache>
                <c:formatCode>General</c:formatCode>
                <c:ptCount val="5"/>
                <c:pt idx="0">
                  <c:v>100</c:v>
                </c:pt>
                <c:pt idx="1">
                  <c:v>97.800720546324683</c:v>
                </c:pt>
                <c:pt idx="2">
                  <c:v>105.42022906920471</c:v>
                </c:pt>
                <c:pt idx="3">
                  <c:v>103.11340538796581</c:v>
                </c:pt>
                <c:pt idx="4">
                  <c:v>112.68753024681399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D-4C98-A567-738D49C75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1"/>
        <c:overlap val="3"/>
        <c:axId val="808531048"/>
        <c:axId val="808531408"/>
      </c:barChart>
      <c:catAx>
        <c:axId val="80853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400"/>
                  <a:t>Concentation PE </a:t>
                </a:r>
                <a:r>
                  <a:rPr lang="en-US" sz="1400"/>
                  <a:t>~</a:t>
                </a:r>
                <a:r>
                  <a:rPr lang="pl-PL" sz="1400"/>
                  <a:t> 50 nm [</a:t>
                </a:r>
                <a:r>
                  <a:rPr lang="en-AE" sz="1400"/>
                  <a:t>µ</a:t>
                </a:r>
                <a:r>
                  <a:rPr lang="pl-PL" sz="1400"/>
                  <a:t>g/mL]</a:t>
                </a:r>
                <a:endParaRPr lang="ru-RU" sz="1400"/>
              </a:p>
            </c:rich>
          </c:tx>
          <c:layout>
            <c:manualLayout>
              <c:xMode val="edge"/>
              <c:yMode val="edge"/>
              <c:x val="0.34699915784934576"/>
              <c:y val="0.92011077573239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808531408"/>
        <c:crosses val="autoZero"/>
        <c:auto val="1"/>
        <c:lblAlgn val="ctr"/>
        <c:lblOffset val="100"/>
        <c:noMultiLvlLbl val="0"/>
      </c:catAx>
      <c:valAx>
        <c:axId val="808531408"/>
        <c:scaling>
          <c:orientation val="minMax"/>
          <c:max val="14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808531048"/>
        <c:crosses val="autoZero"/>
        <c:crossBetween val="between"/>
        <c:majorUnit val="20"/>
        <c:minorUnit val="4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48992561087097"/>
          <c:y val="5.1927755052118017E-2"/>
          <c:w val="0.85896832199302353"/>
          <c:h val="0.738164159294039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D8A-4A24-AAFE-9DDF7A9D9B9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8A-4A24-AAFE-9DDF7A9D9B95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D8A-4A24-AAFE-9DDF7A9D9B9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D8A-4A24-AAFE-9DDF7A9D9B9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D8A-4A24-AAFE-9DDF7A9D9B95}"/>
              </c:ext>
            </c:extLst>
          </c:dPt>
          <c:errBars>
            <c:errBarType val="both"/>
            <c:errValType val="cust"/>
            <c:noEndCap val="0"/>
            <c:plus>
              <c:numRef>
                <c:f>'tPA (summarized)'!$I$115:$M$115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7.47265501373698</c:v>
                  </c:pt>
                  <c:pt idx="2">
                    <c:v>11.237712906592742</c:v>
                  </c:pt>
                  <c:pt idx="3">
                    <c:v>5.1260933405528419</c:v>
                  </c:pt>
                  <c:pt idx="4">
                    <c:v>11.098470023742921</c:v>
                  </c:pt>
                </c:numCache>
              </c:numRef>
            </c:plus>
            <c:minus>
              <c:numRef>
                <c:f>'tPA (summarized)'!$I$115:$M$115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7.47265501373698</c:v>
                  </c:pt>
                  <c:pt idx="2">
                    <c:v>11.237712906592742</c:v>
                  </c:pt>
                  <c:pt idx="3">
                    <c:v>5.1260933405528419</c:v>
                  </c:pt>
                  <c:pt idx="4">
                    <c:v>11.098470023742921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'tPA (summarized)'!$I$113:$M$113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'tPA (summarized)'!$I$114:$M$114</c:f>
              <c:numCache>
                <c:formatCode>General</c:formatCode>
                <c:ptCount val="5"/>
                <c:pt idx="0">
                  <c:v>100</c:v>
                </c:pt>
                <c:pt idx="1">
                  <c:v>103.00239996081697</c:v>
                </c:pt>
                <c:pt idx="2">
                  <c:v>107.52069353969732</c:v>
                </c:pt>
                <c:pt idx="3">
                  <c:v>105.03012195719253</c:v>
                </c:pt>
                <c:pt idx="4">
                  <c:v>108.93128275456726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8A-4A24-AAFE-9DDF7A9D9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1"/>
        <c:overlap val="3"/>
        <c:axId val="808531048"/>
        <c:axId val="808531408"/>
      </c:barChart>
      <c:catAx>
        <c:axId val="80853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400"/>
                  <a:t>Concentation PE </a:t>
                </a:r>
                <a:r>
                  <a:rPr lang="en-US" sz="1400"/>
                  <a:t>~</a:t>
                </a:r>
                <a:r>
                  <a:rPr lang="pl-PL" sz="1400"/>
                  <a:t>100 nm [</a:t>
                </a:r>
                <a:r>
                  <a:rPr lang="en-AE" sz="1400"/>
                  <a:t>µ</a:t>
                </a:r>
                <a:r>
                  <a:rPr lang="pl-PL" sz="1400"/>
                  <a:t>g/mL]</a:t>
                </a:r>
                <a:endParaRPr lang="ru-RU" sz="1400"/>
              </a:p>
            </c:rich>
          </c:tx>
          <c:layout>
            <c:manualLayout>
              <c:xMode val="edge"/>
              <c:yMode val="edge"/>
              <c:x val="0.33256371263384482"/>
              <c:y val="0.927885856787573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808531408"/>
        <c:crosses val="autoZero"/>
        <c:auto val="1"/>
        <c:lblAlgn val="ctr"/>
        <c:lblOffset val="100"/>
        <c:noMultiLvlLbl val="0"/>
      </c:catAx>
      <c:valAx>
        <c:axId val="808531408"/>
        <c:scaling>
          <c:orientation val="minMax"/>
          <c:max val="140"/>
          <c:min val="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8085310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59</xdr:row>
      <xdr:rowOff>0</xdr:rowOff>
    </xdr:from>
    <xdr:to>
      <xdr:col>10</xdr:col>
      <xdr:colOff>123311</xdr:colOff>
      <xdr:row>78</xdr:row>
      <xdr:rowOff>22836</xdr:rowOff>
    </xdr:to>
    <xdr:graphicFrame macro="">
      <xdr:nvGraphicFramePr>
        <xdr:cNvPr id="2" name="Диаграмма 3">
          <a:extLst>
            <a:ext uri="{FF2B5EF4-FFF2-40B4-BE49-F238E27FC236}">
              <a16:creationId xmlns:a16="http://schemas.microsoft.com/office/drawing/2014/main" id="{1669DEA8-D186-4FB1-9801-FD9EC583E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518026</xdr:colOff>
      <xdr:row>59</xdr:row>
      <xdr:rowOff>8355</xdr:rowOff>
    </xdr:from>
    <xdr:to>
      <xdr:col>20</xdr:col>
      <xdr:colOff>31403</xdr:colOff>
      <xdr:row>78</xdr:row>
      <xdr:rowOff>31191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4929F938-DA71-4961-86BD-BA0C3E50C8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154467</xdr:colOff>
      <xdr:row>116</xdr:row>
      <xdr:rowOff>180831</xdr:rowOff>
    </xdr:from>
    <xdr:to>
      <xdr:col>10</xdr:col>
      <xdr:colOff>535396</xdr:colOff>
      <xdr:row>135</xdr:row>
      <xdr:rowOff>179796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027DC67A-18F6-BEAD-A5D7-5F010E004D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71144</xdr:colOff>
      <xdr:row>117</xdr:row>
      <xdr:rowOff>3538</xdr:rowOff>
    </xdr:from>
    <xdr:to>
      <xdr:col>21</xdr:col>
      <xdr:colOff>201138</xdr:colOff>
      <xdr:row>136</xdr:row>
      <xdr:rowOff>60802</xdr:rowOff>
    </xdr:to>
    <xdr:graphicFrame macro="">
      <xdr:nvGraphicFramePr>
        <xdr:cNvPr id="11" name="Wykres 10">
          <a:extLst>
            <a:ext uri="{FF2B5EF4-FFF2-40B4-BE49-F238E27FC236}">
              <a16:creationId xmlns:a16="http://schemas.microsoft.com/office/drawing/2014/main" id="{744C1F92-7DCA-4958-B92F-2CDB0E3BE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Pakiet 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Pakiet 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62E5-4CF6-42B7-92F3-EA410036792A}">
  <dimension ref="A1:AX134"/>
  <sheetViews>
    <sheetView tabSelected="1" topLeftCell="A104" zoomScale="75" zoomScaleNormal="75" workbookViewId="0">
      <selection activeCell="H116" sqref="H116"/>
    </sheetView>
  </sheetViews>
  <sheetFormatPr defaultColWidth="8.6640625" defaultRowHeight="14.4" x14ac:dyDescent="0.3"/>
  <cols>
    <col min="1" max="1" width="11.44140625" style="12" customWidth="1"/>
    <col min="2" max="12" width="8.6640625" style="12"/>
    <col min="13" max="13" width="9.5546875" style="12" customWidth="1"/>
    <col min="14" max="14" width="11" style="12" customWidth="1"/>
    <col min="15" max="28" width="8.6640625" style="12"/>
    <col min="29" max="29" width="14.5546875" style="12" bestFit="1" customWidth="1"/>
    <col min="30" max="16384" width="8.6640625" style="12"/>
  </cols>
  <sheetData>
    <row r="1" spans="1:44" x14ac:dyDescent="0.3">
      <c r="O1" s="28"/>
      <c r="P1" s="28"/>
      <c r="AD1" s="12" t="s">
        <v>0</v>
      </c>
    </row>
    <row r="2" spans="1:44" x14ac:dyDescent="0.3">
      <c r="A2" s="29" t="s">
        <v>20</v>
      </c>
      <c r="B2" s="29"/>
      <c r="O2" s="34" t="s">
        <v>21</v>
      </c>
      <c r="P2" s="35"/>
      <c r="Q2" s="35"/>
    </row>
    <row r="3" spans="1:44" x14ac:dyDescent="0.3">
      <c r="B3" s="12" t="s">
        <v>1</v>
      </c>
      <c r="Q3" s="12" t="s">
        <v>1</v>
      </c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33"/>
    </row>
    <row r="4" spans="1:44" x14ac:dyDescent="0.3">
      <c r="B4" s="16">
        <v>1</v>
      </c>
      <c r="C4" s="30" t="s">
        <v>25</v>
      </c>
      <c r="D4" s="30" t="s">
        <v>25</v>
      </c>
      <c r="E4" s="30" t="s">
        <v>25</v>
      </c>
      <c r="F4" s="16" t="s">
        <v>16</v>
      </c>
      <c r="G4" s="16" t="s">
        <v>16</v>
      </c>
      <c r="H4" s="16" t="s">
        <v>17</v>
      </c>
      <c r="I4" s="16" t="s">
        <v>17</v>
      </c>
      <c r="J4" s="16">
        <v>5</v>
      </c>
      <c r="K4" s="16">
        <v>5</v>
      </c>
      <c r="L4" s="16">
        <v>50</v>
      </c>
      <c r="M4" s="16">
        <v>50</v>
      </c>
      <c r="Q4" s="16">
        <v>1</v>
      </c>
      <c r="R4" s="30" t="s">
        <v>25</v>
      </c>
      <c r="S4" s="30" t="s">
        <v>25</v>
      </c>
      <c r="T4" s="30" t="s">
        <v>25</v>
      </c>
      <c r="U4" s="16" t="s">
        <v>16</v>
      </c>
      <c r="V4" s="16" t="s">
        <v>16</v>
      </c>
      <c r="W4" s="16" t="s">
        <v>17</v>
      </c>
      <c r="X4" s="16" t="s">
        <v>17</v>
      </c>
      <c r="Y4" s="16">
        <v>5</v>
      </c>
      <c r="Z4" s="16">
        <v>5</v>
      </c>
      <c r="AA4" s="16">
        <v>50</v>
      </c>
      <c r="AB4" s="16">
        <v>50</v>
      </c>
      <c r="AC4" s="31" t="s">
        <v>23</v>
      </c>
      <c r="AE4" s="16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33"/>
    </row>
    <row r="5" spans="1:44" x14ac:dyDescent="0.3">
      <c r="A5" s="16" t="s">
        <v>3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31" t="s">
        <v>23</v>
      </c>
      <c r="P5" s="16" t="s">
        <v>3</v>
      </c>
      <c r="Q5" s="18"/>
      <c r="R5" s="19">
        <v>6.0000000000000001E-3</v>
      </c>
      <c r="S5" s="19">
        <v>7.0000000000000001E-3</v>
      </c>
      <c r="T5" s="19">
        <v>2.5999999999999999E-2</v>
      </c>
      <c r="U5" s="19">
        <v>1.0999999999999999E-2</v>
      </c>
      <c r="V5" s="19">
        <v>1.2E-2</v>
      </c>
      <c r="W5" s="19">
        <v>1.2999999999999999E-2</v>
      </c>
      <c r="X5" s="19">
        <v>2.1000000000000001E-2</v>
      </c>
      <c r="Y5" s="19">
        <v>2.1999999999999999E-2</v>
      </c>
      <c r="Z5" s="19">
        <v>2.5000000000000001E-2</v>
      </c>
      <c r="AA5" s="19">
        <v>2.4E-2</v>
      </c>
      <c r="AB5" s="20">
        <v>2.5000000000000001E-2</v>
      </c>
      <c r="AC5" s="17">
        <v>0</v>
      </c>
      <c r="AE5" s="16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33"/>
    </row>
    <row r="6" spans="1:44" x14ac:dyDescent="0.3">
      <c r="A6" s="16" t="s">
        <v>4</v>
      </c>
      <c r="B6" s="21"/>
      <c r="C6" s="22">
        <v>-1.7999999999999999E-2</v>
      </c>
      <c r="D6" s="22">
        <v>6.5000000000000002E-2</v>
      </c>
      <c r="E6" s="22">
        <v>-1.2999999999999999E-2</v>
      </c>
      <c r="F6" s="22">
        <v>-2.1999999999999999E-2</v>
      </c>
      <c r="G6" s="22">
        <v>7.0000000000000001E-3</v>
      </c>
      <c r="H6" s="22">
        <v>-1.9E-2</v>
      </c>
      <c r="I6" s="22">
        <v>-2.5999999999999999E-2</v>
      </c>
      <c r="J6" s="22">
        <v>-2.1999999999999999E-2</v>
      </c>
      <c r="K6" s="22">
        <v>-1.7000000000000001E-2</v>
      </c>
      <c r="L6" s="22">
        <v>-2.1999999999999999E-2</v>
      </c>
      <c r="M6" s="23">
        <v>-2.3E-2</v>
      </c>
      <c r="N6" s="17">
        <v>0</v>
      </c>
      <c r="P6" s="16" t="s">
        <v>4</v>
      </c>
      <c r="Q6" s="21"/>
      <c r="R6" s="22">
        <v>0.17199999999999999</v>
      </c>
      <c r="S6" s="22">
        <v>0.217</v>
      </c>
      <c r="T6" s="22">
        <v>0.122</v>
      </c>
      <c r="U6" s="22">
        <v>9.8000000000000004E-2</v>
      </c>
      <c r="V6" s="22">
        <v>0.155</v>
      </c>
      <c r="W6" s="22">
        <v>0.13</v>
      </c>
      <c r="X6" s="22">
        <v>0.13500000000000001</v>
      </c>
      <c r="Y6" s="22">
        <v>0.14899999999999999</v>
      </c>
      <c r="Z6" s="22">
        <v>0.16900000000000001</v>
      </c>
      <c r="AA6" s="22">
        <v>9.6000000000000002E-2</v>
      </c>
      <c r="AB6" s="23">
        <v>0.13900000000000001</v>
      </c>
      <c r="AC6" s="17">
        <v>5</v>
      </c>
      <c r="AE6" s="16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33"/>
    </row>
    <row r="7" spans="1:44" x14ac:dyDescent="0.3">
      <c r="A7" s="16" t="s">
        <v>5</v>
      </c>
      <c r="B7" s="21"/>
      <c r="C7" s="22">
        <v>5.5E-2</v>
      </c>
      <c r="D7" s="22">
        <v>3.3000000000000002E-2</v>
      </c>
      <c r="E7" s="22">
        <v>0.15</v>
      </c>
      <c r="F7" s="22">
        <v>-8.0000000000000002E-3</v>
      </c>
      <c r="G7" s="22">
        <v>0.11</v>
      </c>
      <c r="H7" s="22">
        <v>-1.9E-2</v>
      </c>
      <c r="I7" s="22">
        <v>9.8000000000000004E-2</v>
      </c>
      <c r="J7" s="22">
        <v>0.11600000000000001</v>
      </c>
      <c r="K7" s="22">
        <v>8.3000000000000004E-2</v>
      </c>
      <c r="L7" s="22">
        <v>9.8000000000000004E-2</v>
      </c>
      <c r="M7" s="23">
        <v>0.20599999999999999</v>
      </c>
      <c r="N7" s="17">
        <v>5</v>
      </c>
      <c r="P7" s="16" t="s">
        <v>5</v>
      </c>
      <c r="Q7" s="21"/>
      <c r="R7" s="22">
        <v>0.79200000000000004</v>
      </c>
      <c r="S7" s="22">
        <v>0.61499999999999999</v>
      </c>
      <c r="T7" s="22">
        <v>0.56200000000000006</v>
      </c>
      <c r="U7" s="22">
        <v>0.60399999999999998</v>
      </c>
      <c r="V7" s="22">
        <v>0.53700000000000003</v>
      </c>
      <c r="W7" s="22">
        <v>0.66500000000000004</v>
      </c>
      <c r="X7" s="22">
        <v>0.51700000000000002</v>
      </c>
      <c r="Y7" s="22">
        <v>0.61099999999999999</v>
      </c>
      <c r="Z7" s="22">
        <v>0.66</v>
      </c>
      <c r="AA7" s="22">
        <v>0.871</v>
      </c>
      <c r="AB7" s="23">
        <v>0.90800000000000003</v>
      </c>
      <c r="AC7" s="17">
        <v>10</v>
      </c>
      <c r="AE7" s="16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33"/>
    </row>
    <row r="8" spans="1:44" x14ac:dyDescent="0.3">
      <c r="A8" s="16" t="s">
        <v>6</v>
      </c>
      <c r="B8" s="21"/>
      <c r="C8" s="22">
        <v>0.35599999999999998</v>
      </c>
      <c r="D8" s="22">
        <v>0.497</v>
      </c>
      <c r="E8" s="22">
        <v>0.39200000000000002</v>
      </c>
      <c r="F8" s="22">
        <v>0.53800000000000003</v>
      </c>
      <c r="G8" s="22">
        <v>0.86799999999999999</v>
      </c>
      <c r="H8" s="22">
        <v>0.42199999999999999</v>
      </c>
      <c r="I8" s="22">
        <v>0.51700000000000002</v>
      </c>
      <c r="J8" s="22">
        <v>0.56399999999999995</v>
      </c>
      <c r="K8" s="22">
        <v>0.57299999999999995</v>
      </c>
      <c r="L8" s="22">
        <v>0.48799999999999999</v>
      </c>
      <c r="M8" s="23">
        <v>0.751</v>
      </c>
      <c r="N8" s="17">
        <v>10</v>
      </c>
      <c r="P8" s="16" t="s">
        <v>6</v>
      </c>
      <c r="Q8" s="21"/>
      <c r="R8" s="22">
        <v>1.1679999999999999</v>
      </c>
      <c r="S8" s="22">
        <v>1.1519999999999999</v>
      </c>
      <c r="T8" s="22">
        <v>0.80500000000000005</v>
      </c>
      <c r="U8" s="22">
        <v>1.246</v>
      </c>
      <c r="V8" s="22">
        <v>1.32</v>
      </c>
      <c r="W8" s="22">
        <v>1.0329999999999999</v>
      </c>
      <c r="X8" s="22">
        <v>0.997</v>
      </c>
      <c r="Y8" s="22">
        <v>1.268</v>
      </c>
      <c r="Z8" s="22">
        <v>1.0609999999999999</v>
      </c>
      <c r="AA8" s="22">
        <v>1.361</v>
      </c>
      <c r="AB8" s="23">
        <v>1.5089999999999999</v>
      </c>
      <c r="AC8" s="17">
        <v>15</v>
      </c>
      <c r="AE8" s="16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33"/>
    </row>
    <row r="9" spans="1:44" x14ac:dyDescent="0.3">
      <c r="A9" s="16" t="s">
        <v>7</v>
      </c>
      <c r="B9" s="21"/>
      <c r="C9" s="22">
        <v>0.97499999999999998</v>
      </c>
      <c r="D9" s="22">
        <v>0.49299999999999999</v>
      </c>
      <c r="E9" s="22">
        <v>0.82199999999999995</v>
      </c>
      <c r="F9" s="22">
        <v>1.845</v>
      </c>
      <c r="G9" s="22">
        <v>0.95199999999999996</v>
      </c>
      <c r="H9" s="22">
        <v>1.3089999999999999</v>
      </c>
      <c r="I9" s="22">
        <v>1.33</v>
      </c>
      <c r="J9" s="22">
        <v>1.292</v>
      </c>
      <c r="K9" s="22">
        <v>1.256</v>
      </c>
      <c r="L9" s="22">
        <v>1.071</v>
      </c>
      <c r="M9" s="23">
        <v>1.6739999999999999</v>
      </c>
      <c r="N9" s="17">
        <v>15</v>
      </c>
      <c r="P9" s="16" t="s">
        <v>7</v>
      </c>
      <c r="Q9" s="21"/>
      <c r="R9" s="22">
        <v>0.32500000000000001</v>
      </c>
      <c r="S9" s="22">
        <v>1.901</v>
      </c>
      <c r="T9" s="22">
        <v>2.6890000000000001</v>
      </c>
      <c r="U9" s="22">
        <v>1.8320000000000001</v>
      </c>
      <c r="V9" s="22">
        <v>2.0230000000000001</v>
      </c>
      <c r="W9" s="22">
        <v>2.0070000000000001</v>
      </c>
      <c r="X9" s="22">
        <v>2.1269999999999998</v>
      </c>
      <c r="Y9" s="22">
        <v>2.0179999999999998</v>
      </c>
      <c r="Z9" s="22">
        <v>1.77</v>
      </c>
      <c r="AA9" s="22">
        <v>1.988</v>
      </c>
      <c r="AB9" s="23">
        <v>2.2400000000000002</v>
      </c>
      <c r="AC9" s="17">
        <v>20</v>
      </c>
      <c r="AE9" s="16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33"/>
    </row>
    <row r="10" spans="1:44" x14ac:dyDescent="0.3">
      <c r="A10" s="16" t="s">
        <v>8</v>
      </c>
      <c r="B10" s="21"/>
      <c r="C10" s="22">
        <v>2.1749999999999998</v>
      </c>
      <c r="D10" s="22">
        <v>1.0649999999999999</v>
      </c>
      <c r="E10" s="22">
        <v>1.875</v>
      </c>
      <c r="F10" s="22">
        <v>2.125</v>
      </c>
      <c r="G10" s="22">
        <v>2.1309999999999998</v>
      </c>
      <c r="H10" s="22">
        <v>2.1560000000000001</v>
      </c>
      <c r="I10" s="22">
        <v>2.37</v>
      </c>
      <c r="J10" s="22">
        <v>1.944</v>
      </c>
      <c r="K10" s="22">
        <v>1.5760000000000001</v>
      </c>
      <c r="L10" s="22">
        <v>2.5659999999999998</v>
      </c>
      <c r="M10" s="23">
        <v>2.4089999999999998</v>
      </c>
      <c r="N10" s="17">
        <v>20</v>
      </c>
      <c r="P10" s="16" t="s">
        <v>8</v>
      </c>
      <c r="Q10" s="21"/>
      <c r="R10" s="22">
        <v>2.8359999999999999</v>
      </c>
      <c r="S10" s="22">
        <v>2.823</v>
      </c>
      <c r="T10" s="22">
        <v>2.8420000000000001</v>
      </c>
      <c r="U10" s="22">
        <v>2.8540000000000001</v>
      </c>
      <c r="V10" s="22">
        <v>2.7519999999999998</v>
      </c>
      <c r="W10" s="22">
        <v>2.7879999999999998</v>
      </c>
      <c r="X10" s="22">
        <v>2.754</v>
      </c>
      <c r="Y10" s="22">
        <v>2.78</v>
      </c>
      <c r="Z10" s="22">
        <v>2.4049999999999998</v>
      </c>
      <c r="AA10" s="22">
        <v>2.29</v>
      </c>
      <c r="AB10" s="23">
        <v>2.7709999999999999</v>
      </c>
      <c r="AC10" s="17">
        <v>30</v>
      </c>
      <c r="AE10" s="16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4" x14ac:dyDescent="0.3">
      <c r="A11" s="16" t="s">
        <v>9</v>
      </c>
      <c r="B11" s="21"/>
      <c r="C11" s="22">
        <v>3.016</v>
      </c>
      <c r="D11" s="22">
        <v>2.8540000000000001</v>
      </c>
      <c r="E11" s="22">
        <v>2.948</v>
      </c>
      <c r="F11" s="22">
        <v>3.02</v>
      </c>
      <c r="G11" s="22">
        <v>3.0630000000000002</v>
      </c>
      <c r="H11" s="22">
        <v>3.085</v>
      </c>
      <c r="I11" s="22">
        <v>2.9969999999999999</v>
      </c>
      <c r="J11" s="22">
        <v>3.1629999999999998</v>
      </c>
      <c r="K11" s="22">
        <v>3.024</v>
      </c>
      <c r="L11" s="22">
        <v>3.1779999999999999</v>
      </c>
      <c r="M11" s="23">
        <v>3.181</v>
      </c>
      <c r="N11" s="17">
        <v>30</v>
      </c>
      <c r="P11" s="16" t="s">
        <v>9</v>
      </c>
      <c r="Q11" s="21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3"/>
    </row>
    <row r="12" spans="1:44" x14ac:dyDescent="0.3">
      <c r="A12" s="16" t="s">
        <v>10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  <c r="P12" s="16" t="s">
        <v>10</v>
      </c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6"/>
    </row>
    <row r="14" spans="1:44" x14ac:dyDescent="0.3"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spans="1:44" x14ac:dyDescent="0.3">
      <c r="AE15" s="16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33"/>
    </row>
    <row r="16" spans="1:44" x14ac:dyDescent="0.3">
      <c r="Q16" s="12" t="s">
        <v>1</v>
      </c>
      <c r="AE16" s="16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33"/>
    </row>
    <row r="17" spans="1:44" x14ac:dyDescent="0.3">
      <c r="B17" s="12" t="s">
        <v>1</v>
      </c>
      <c r="N17" s="31" t="s">
        <v>23</v>
      </c>
      <c r="Q17" s="16">
        <v>1</v>
      </c>
      <c r="R17" s="30" t="s">
        <v>25</v>
      </c>
      <c r="S17" s="30" t="s">
        <v>25</v>
      </c>
      <c r="T17" s="30" t="s">
        <v>25</v>
      </c>
      <c r="U17" s="16" t="s">
        <v>16</v>
      </c>
      <c r="V17" s="16" t="s">
        <v>16</v>
      </c>
      <c r="W17" s="16" t="s">
        <v>17</v>
      </c>
      <c r="X17" s="16" t="s">
        <v>17</v>
      </c>
      <c r="Y17" s="16">
        <v>5</v>
      </c>
      <c r="Z17" s="16">
        <v>5</v>
      </c>
      <c r="AA17" s="16">
        <v>50</v>
      </c>
      <c r="AB17" s="16">
        <v>50</v>
      </c>
      <c r="AC17" s="31" t="s">
        <v>23</v>
      </c>
      <c r="AE17" s="16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33"/>
    </row>
    <row r="18" spans="1:44" x14ac:dyDescent="0.3">
      <c r="B18" s="16">
        <v>1</v>
      </c>
      <c r="C18" s="30" t="s">
        <v>25</v>
      </c>
      <c r="D18" s="30" t="s">
        <v>25</v>
      </c>
      <c r="E18" s="30" t="s">
        <v>25</v>
      </c>
      <c r="F18" s="16" t="s">
        <v>16</v>
      </c>
      <c r="G18" s="16" t="s">
        <v>16</v>
      </c>
      <c r="H18" s="16" t="s">
        <v>17</v>
      </c>
      <c r="I18" s="16" t="s">
        <v>17</v>
      </c>
      <c r="J18" s="16">
        <v>5</v>
      </c>
      <c r="K18" s="16">
        <v>5</v>
      </c>
      <c r="L18" s="16">
        <v>50</v>
      </c>
      <c r="M18" s="16">
        <v>50</v>
      </c>
      <c r="P18" s="16" t="s">
        <v>3</v>
      </c>
      <c r="Q18" s="18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0"/>
      <c r="AE18" s="16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44" x14ac:dyDescent="0.3">
      <c r="A19" s="16" t="s">
        <v>3</v>
      </c>
      <c r="B19" s="18"/>
      <c r="C19" s="19">
        <v>1.329</v>
      </c>
      <c r="D19" s="19">
        <v>1.4430000000000001</v>
      </c>
      <c r="E19" s="19">
        <v>1.72</v>
      </c>
      <c r="F19" s="19">
        <v>2.1379999999999999</v>
      </c>
      <c r="G19" s="19" t="s">
        <v>17</v>
      </c>
      <c r="H19" s="19">
        <v>1.6060000000000001</v>
      </c>
      <c r="I19" s="19">
        <v>1.4810000000000001</v>
      </c>
      <c r="J19" s="19">
        <v>1.776</v>
      </c>
      <c r="K19" s="19">
        <v>1.6679999999999999</v>
      </c>
      <c r="L19" s="19">
        <v>1.5349999999999999</v>
      </c>
      <c r="M19" s="20">
        <v>1.454</v>
      </c>
      <c r="N19" s="17">
        <v>20</v>
      </c>
      <c r="P19" s="16" t="s">
        <v>4</v>
      </c>
      <c r="Q19" s="21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3"/>
      <c r="AE19" s="16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44" x14ac:dyDescent="0.3">
      <c r="A20" s="16" t="s">
        <v>4</v>
      </c>
      <c r="B20" s="21"/>
      <c r="C20" s="22">
        <v>0.97399999999999998</v>
      </c>
      <c r="D20" s="22">
        <v>1.333</v>
      </c>
      <c r="E20" s="22">
        <v>1.3620000000000001</v>
      </c>
      <c r="F20" s="22">
        <v>1.2889999999999999</v>
      </c>
      <c r="G20" s="22">
        <v>1.2170000000000001</v>
      </c>
      <c r="H20" s="22">
        <v>0.78300000000000003</v>
      </c>
      <c r="I20" s="22">
        <v>1.645</v>
      </c>
      <c r="J20" s="22">
        <v>1.425</v>
      </c>
      <c r="K20" s="22">
        <v>1.5109999999999999</v>
      </c>
      <c r="L20" s="22">
        <v>1.6539999999999999</v>
      </c>
      <c r="M20" s="23">
        <v>1.609</v>
      </c>
      <c r="N20" s="17">
        <v>20</v>
      </c>
      <c r="P20" s="16" t="s">
        <v>5</v>
      </c>
      <c r="Q20" s="21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3"/>
      <c r="AE20" s="16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44" x14ac:dyDescent="0.3">
      <c r="A21" s="16" t="s">
        <v>5</v>
      </c>
      <c r="B21" s="21"/>
      <c r="C21" s="22">
        <v>2.1819999999999999</v>
      </c>
      <c r="D21" s="22">
        <v>1.538</v>
      </c>
      <c r="E21" s="22">
        <v>1.601</v>
      </c>
      <c r="F21" s="22">
        <v>1.57</v>
      </c>
      <c r="G21" s="22">
        <v>1.3240000000000001</v>
      </c>
      <c r="H21" s="22">
        <v>1.548</v>
      </c>
      <c r="I21" s="22">
        <v>1.4810000000000001</v>
      </c>
      <c r="J21" s="22">
        <v>1.34</v>
      </c>
      <c r="K21" s="22">
        <v>1.544</v>
      </c>
      <c r="L21" s="22">
        <v>1.2350000000000001</v>
      </c>
      <c r="M21" s="23">
        <v>1.5089999999999999</v>
      </c>
      <c r="N21" s="17">
        <v>20</v>
      </c>
      <c r="P21" s="16" t="s">
        <v>6</v>
      </c>
      <c r="Q21" s="21"/>
      <c r="R21" s="22">
        <v>1.752</v>
      </c>
      <c r="S21" s="22">
        <v>1.7729999999999999</v>
      </c>
      <c r="T21" s="22">
        <v>1.712</v>
      </c>
      <c r="U21" s="22">
        <v>1.786</v>
      </c>
      <c r="V21" s="22">
        <v>1.696</v>
      </c>
      <c r="W21" s="22">
        <v>1.6879999999999999</v>
      </c>
      <c r="X21" s="22">
        <v>1.883</v>
      </c>
      <c r="Y21" s="22">
        <v>1.619</v>
      </c>
      <c r="Z21" s="22">
        <v>1.9970000000000001</v>
      </c>
      <c r="AA21" s="22">
        <v>1.746</v>
      </c>
      <c r="AB21" s="23">
        <v>1.819</v>
      </c>
      <c r="AC21" s="17">
        <v>20</v>
      </c>
      <c r="AE21" s="16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44" x14ac:dyDescent="0.3">
      <c r="A22" s="16" t="s">
        <v>6</v>
      </c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3"/>
      <c r="P22" s="16" t="s">
        <v>7</v>
      </c>
      <c r="Q22" s="21"/>
      <c r="R22" s="22">
        <v>1.7430000000000001</v>
      </c>
      <c r="S22" s="22">
        <v>1.6259999999999999</v>
      </c>
      <c r="T22" s="22">
        <v>1.915</v>
      </c>
      <c r="U22" s="22">
        <v>1.5589999999999999</v>
      </c>
      <c r="V22" s="22">
        <v>1.8759999999999999</v>
      </c>
      <c r="W22" s="22">
        <v>1.9570000000000001</v>
      </c>
      <c r="X22" s="22">
        <v>1.7629999999999999</v>
      </c>
      <c r="Y22" s="22">
        <v>1.712</v>
      </c>
      <c r="Z22" s="22">
        <v>1.66</v>
      </c>
      <c r="AA22" s="22">
        <v>1.839</v>
      </c>
      <c r="AB22" s="23">
        <v>1.857</v>
      </c>
      <c r="AC22" s="17">
        <v>20</v>
      </c>
      <c r="AE22" s="16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44" x14ac:dyDescent="0.3">
      <c r="A23" s="16" t="s">
        <v>7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  <c r="P23" s="16" t="s">
        <v>8</v>
      </c>
      <c r="Q23" s="21"/>
      <c r="R23" s="22">
        <v>1.6910000000000001</v>
      </c>
      <c r="S23" s="22">
        <v>1.7330000000000001</v>
      </c>
      <c r="T23" s="22">
        <v>1.5569999999999999</v>
      </c>
      <c r="U23" s="22">
        <v>1.675</v>
      </c>
      <c r="V23" s="22">
        <v>1.573</v>
      </c>
      <c r="W23" s="22">
        <v>1.5609999999999999</v>
      </c>
      <c r="X23" s="22">
        <v>1.649</v>
      </c>
      <c r="Y23" s="22">
        <v>1.6679999999999999</v>
      </c>
      <c r="Z23" s="22">
        <v>1.8520000000000001</v>
      </c>
      <c r="AA23" s="22">
        <v>1.5449999999999999</v>
      </c>
      <c r="AB23" s="23">
        <v>1.7929999999999999</v>
      </c>
      <c r="AC23" s="17">
        <v>20</v>
      </c>
    </row>
    <row r="24" spans="1:44" x14ac:dyDescent="0.3">
      <c r="A24" s="16" t="s">
        <v>8</v>
      </c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  <c r="P24" s="16" t="s">
        <v>9</v>
      </c>
      <c r="Q24" s="21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3"/>
    </row>
    <row r="25" spans="1:44" x14ac:dyDescent="0.3">
      <c r="A25" s="16" t="s">
        <v>9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3"/>
      <c r="P25" s="16" t="s">
        <v>10</v>
      </c>
      <c r="Q25" s="24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6"/>
    </row>
    <row r="26" spans="1:44" x14ac:dyDescent="0.3">
      <c r="A26" s="16" t="s">
        <v>10</v>
      </c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</row>
    <row r="29" spans="1:44" x14ac:dyDescent="0.3">
      <c r="C29" s="12" t="s">
        <v>14</v>
      </c>
      <c r="D29" s="12">
        <f>AVERAGE(C19:E21)</f>
        <v>1.4980000000000002</v>
      </c>
    </row>
    <row r="30" spans="1:44" x14ac:dyDescent="0.3">
      <c r="A30" s="13" t="s">
        <v>19</v>
      </c>
      <c r="P30" s="35" t="s">
        <v>24</v>
      </c>
    </row>
    <row r="32" spans="1:44" x14ac:dyDescent="0.3">
      <c r="A32" s="12" t="s">
        <v>22</v>
      </c>
      <c r="B32" s="30" t="s">
        <v>25</v>
      </c>
      <c r="C32" s="30" t="s">
        <v>25</v>
      </c>
      <c r="D32" s="30" t="s">
        <v>25</v>
      </c>
      <c r="E32" s="16" t="s">
        <v>16</v>
      </c>
      <c r="F32" s="16" t="s">
        <v>16</v>
      </c>
      <c r="G32" s="16" t="s">
        <v>17</v>
      </c>
      <c r="H32" s="16" t="s">
        <v>17</v>
      </c>
      <c r="I32" s="16">
        <v>5</v>
      </c>
      <c r="J32" s="16">
        <v>5</v>
      </c>
      <c r="K32" s="16">
        <v>50</v>
      </c>
      <c r="L32" s="16">
        <v>50</v>
      </c>
      <c r="P32" s="12" t="s">
        <v>22</v>
      </c>
      <c r="Q32" s="30" t="s">
        <v>25</v>
      </c>
      <c r="R32" s="30" t="s">
        <v>25</v>
      </c>
      <c r="S32" s="30" t="s">
        <v>25</v>
      </c>
      <c r="T32" s="16" t="s">
        <v>16</v>
      </c>
      <c r="U32" s="16" t="s">
        <v>16</v>
      </c>
      <c r="V32" s="16" t="s">
        <v>17</v>
      </c>
      <c r="W32" s="16" t="s">
        <v>17</v>
      </c>
      <c r="X32" s="16">
        <v>5</v>
      </c>
      <c r="Y32" s="16">
        <v>5</v>
      </c>
      <c r="Z32" s="16">
        <v>50</v>
      </c>
      <c r="AA32" s="16">
        <v>50</v>
      </c>
    </row>
    <row r="33" spans="1:43" x14ac:dyDescent="0.3">
      <c r="A33" s="27"/>
      <c r="P33" s="36"/>
      <c r="AF33" s="33"/>
    </row>
    <row r="34" spans="1:43" x14ac:dyDescent="0.3">
      <c r="A34" s="27">
        <v>0</v>
      </c>
      <c r="B34" s="22">
        <v>-1.7999999999999999E-2</v>
      </c>
      <c r="C34" s="22">
        <v>6.5000000000000002E-2</v>
      </c>
      <c r="D34" s="22">
        <v>-1.2999999999999999E-2</v>
      </c>
      <c r="E34" s="22">
        <v>-2.1999999999999999E-2</v>
      </c>
      <c r="F34" s="22">
        <v>7.0000000000000001E-3</v>
      </c>
      <c r="G34" s="22">
        <v>-1.9E-2</v>
      </c>
      <c r="H34" s="22">
        <v>-2.5999999999999999E-2</v>
      </c>
      <c r="I34" s="22">
        <v>-2.1999999999999999E-2</v>
      </c>
      <c r="J34" s="22">
        <v>-1.7000000000000001E-2</v>
      </c>
      <c r="K34" s="22">
        <v>-2.1999999999999999E-2</v>
      </c>
      <c r="L34" s="23">
        <v>-2.3E-2</v>
      </c>
      <c r="P34" s="36">
        <v>0</v>
      </c>
      <c r="Q34" s="19">
        <v>6.0000000000000001E-3</v>
      </c>
      <c r="R34" s="19">
        <v>7.0000000000000001E-3</v>
      </c>
      <c r="S34" s="19">
        <v>2.5999999999999999E-2</v>
      </c>
      <c r="T34" s="19">
        <v>1.0999999999999999E-2</v>
      </c>
      <c r="U34" s="19">
        <v>1.2E-2</v>
      </c>
      <c r="V34" s="19">
        <v>1.2999999999999999E-2</v>
      </c>
      <c r="W34" s="19">
        <v>2.1000000000000001E-2</v>
      </c>
      <c r="X34" s="19">
        <v>2.1999999999999999E-2</v>
      </c>
      <c r="Y34" s="19">
        <v>2.5000000000000001E-2</v>
      </c>
      <c r="Z34" s="19">
        <v>2.4E-2</v>
      </c>
      <c r="AA34" s="20">
        <v>2.5000000000000001E-2</v>
      </c>
      <c r="AF34" s="33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</row>
    <row r="35" spans="1:43" x14ac:dyDescent="0.3">
      <c r="A35" s="27">
        <v>5</v>
      </c>
      <c r="B35" s="22">
        <v>5.5E-2</v>
      </c>
      <c r="C35" s="22">
        <v>3.3000000000000002E-2</v>
      </c>
      <c r="D35" s="22">
        <v>0.15</v>
      </c>
      <c r="E35" s="22">
        <v>-8.0000000000000002E-3</v>
      </c>
      <c r="F35" s="22">
        <v>0.11</v>
      </c>
      <c r="G35" s="22">
        <v>-1.9E-2</v>
      </c>
      <c r="H35" s="22">
        <v>9.8000000000000004E-2</v>
      </c>
      <c r="I35" s="22">
        <v>0.11600000000000001</v>
      </c>
      <c r="J35" s="22">
        <v>8.3000000000000004E-2</v>
      </c>
      <c r="K35" s="22">
        <v>9.8000000000000004E-2</v>
      </c>
      <c r="L35" s="23">
        <v>0.20599999999999999</v>
      </c>
      <c r="P35" s="36">
        <v>5</v>
      </c>
      <c r="Q35" s="22">
        <v>0.17199999999999999</v>
      </c>
      <c r="R35" s="22">
        <v>0.217</v>
      </c>
      <c r="S35" s="22">
        <v>0.122</v>
      </c>
      <c r="T35" s="22">
        <v>9.8000000000000004E-2</v>
      </c>
      <c r="U35" s="22">
        <v>0.155</v>
      </c>
      <c r="V35" s="22">
        <v>0.13</v>
      </c>
      <c r="W35" s="22">
        <v>0.13500000000000001</v>
      </c>
      <c r="X35" s="22">
        <v>0.14899999999999999</v>
      </c>
      <c r="Y35" s="22">
        <v>0.16900000000000001</v>
      </c>
      <c r="Z35" s="22">
        <v>9.6000000000000002E-2</v>
      </c>
      <c r="AA35" s="23">
        <v>0.13900000000000001</v>
      </c>
      <c r="AF35" s="33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</row>
    <row r="36" spans="1:43" x14ac:dyDescent="0.3">
      <c r="A36" s="27">
        <v>10</v>
      </c>
      <c r="B36" s="22">
        <v>0.35599999999999998</v>
      </c>
      <c r="C36" s="22">
        <v>0.497</v>
      </c>
      <c r="D36" s="22">
        <v>0.39200000000000002</v>
      </c>
      <c r="E36" s="22">
        <v>0.53800000000000003</v>
      </c>
      <c r="F36" s="22">
        <v>0.86799999999999999</v>
      </c>
      <c r="G36" s="22">
        <v>0.42199999999999999</v>
      </c>
      <c r="H36" s="22">
        <v>0.51700000000000002</v>
      </c>
      <c r="I36" s="22">
        <v>0.56399999999999995</v>
      </c>
      <c r="J36" s="22">
        <v>0.57299999999999995</v>
      </c>
      <c r="K36" s="22">
        <v>0.48799999999999999</v>
      </c>
      <c r="L36" s="23">
        <v>0.751</v>
      </c>
      <c r="P36" s="36">
        <v>10</v>
      </c>
      <c r="Q36" s="22">
        <v>0.79200000000000004</v>
      </c>
      <c r="R36" s="22">
        <v>0.61499999999999999</v>
      </c>
      <c r="S36" s="22">
        <v>0.56200000000000006</v>
      </c>
      <c r="T36" s="22">
        <v>0.60399999999999998</v>
      </c>
      <c r="U36" s="22">
        <v>0.53700000000000003</v>
      </c>
      <c r="V36" s="22">
        <v>0.66500000000000004</v>
      </c>
      <c r="W36" s="22">
        <v>0.51700000000000002</v>
      </c>
      <c r="X36" s="22">
        <v>0.61099999999999999</v>
      </c>
      <c r="Y36" s="22">
        <v>0.66</v>
      </c>
      <c r="Z36" s="22">
        <v>0.871</v>
      </c>
      <c r="AA36" s="23">
        <v>0.90800000000000003</v>
      </c>
      <c r="AF36" s="33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</row>
    <row r="37" spans="1:43" x14ac:dyDescent="0.3">
      <c r="A37" s="27">
        <v>15</v>
      </c>
      <c r="B37" s="22">
        <v>0.97499999999999998</v>
      </c>
      <c r="C37" s="22">
        <v>0.49299999999999999</v>
      </c>
      <c r="D37" s="22">
        <v>0.82199999999999995</v>
      </c>
      <c r="E37" s="22">
        <v>1.845</v>
      </c>
      <c r="F37" s="22">
        <v>0.95199999999999996</v>
      </c>
      <c r="G37" s="22">
        <v>1.3089999999999999</v>
      </c>
      <c r="H37" s="22">
        <v>1.33</v>
      </c>
      <c r="I37" s="22">
        <v>1.292</v>
      </c>
      <c r="J37" s="22">
        <v>1.256</v>
      </c>
      <c r="K37" s="22">
        <v>1.071</v>
      </c>
      <c r="L37" s="23">
        <v>1.6739999999999999</v>
      </c>
      <c r="P37" s="36">
        <v>15</v>
      </c>
      <c r="Q37" s="22">
        <v>1.1679999999999999</v>
      </c>
      <c r="R37" s="22">
        <v>1.1519999999999999</v>
      </c>
      <c r="S37" s="22">
        <v>0.80500000000000005</v>
      </c>
      <c r="T37" s="22">
        <v>1.246</v>
      </c>
      <c r="U37" s="22">
        <v>1.32</v>
      </c>
      <c r="V37" s="22">
        <v>1.0329999999999999</v>
      </c>
      <c r="W37" s="22">
        <v>0.997</v>
      </c>
      <c r="X37" s="22">
        <v>1.268</v>
      </c>
      <c r="Y37" s="22">
        <v>1.0609999999999999</v>
      </c>
      <c r="Z37" s="22">
        <v>1.361</v>
      </c>
      <c r="AA37" s="23">
        <v>1.5089999999999999</v>
      </c>
      <c r="AF37" s="33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</row>
    <row r="38" spans="1:43" x14ac:dyDescent="0.3">
      <c r="A38" s="27">
        <v>20</v>
      </c>
      <c r="B38" s="22">
        <v>2.1749999999999998</v>
      </c>
      <c r="C38" s="22">
        <v>1.0649999999999999</v>
      </c>
      <c r="D38" s="22">
        <v>1.875</v>
      </c>
      <c r="E38" s="22">
        <v>2.125</v>
      </c>
      <c r="F38" s="22">
        <v>2.1309999999999998</v>
      </c>
      <c r="G38" s="22">
        <v>2.1560000000000001</v>
      </c>
      <c r="H38" s="22">
        <v>2.37</v>
      </c>
      <c r="I38" s="22">
        <v>1.944</v>
      </c>
      <c r="J38" s="22">
        <v>1.5760000000000001</v>
      </c>
      <c r="K38" s="22">
        <v>2.5659999999999998</v>
      </c>
      <c r="L38" s="23">
        <v>2.4089999999999998</v>
      </c>
      <c r="P38" s="36">
        <v>20</v>
      </c>
      <c r="Q38" s="22">
        <v>0.32500000000000001</v>
      </c>
      <c r="R38" s="22">
        <v>1.901</v>
      </c>
      <c r="S38" s="22">
        <v>2.6890000000000001</v>
      </c>
      <c r="T38" s="22">
        <v>1.8320000000000001</v>
      </c>
      <c r="U38" s="22">
        <v>2.0230000000000001</v>
      </c>
      <c r="V38" s="22">
        <v>2.0070000000000001</v>
      </c>
      <c r="W38" s="22">
        <v>2.1269999999999998</v>
      </c>
      <c r="X38" s="22">
        <v>2.0179999999999998</v>
      </c>
      <c r="Y38" s="22">
        <v>1.77</v>
      </c>
      <c r="Z38" s="22">
        <v>1.988</v>
      </c>
      <c r="AA38" s="23">
        <v>2.2400000000000002</v>
      </c>
      <c r="AF38" s="33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</row>
    <row r="39" spans="1:43" x14ac:dyDescent="0.3">
      <c r="A39" s="27">
        <v>30</v>
      </c>
      <c r="B39" s="22">
        <v>3.016</v>
      </c>
      <c r="C39" s="22">
        <v>2.8540000000000001</v>
      </c>
      <c r="D39" s="22">
        <v>2.948</v>
      </c>
      <c r="E39" s="22">
        <v>3.02</v>
      </c>
      <c r="F39" s="22">
        <v>3.0630000000000002</v>
      </c>
      <c r="G39" s="22">
        <v>3.085</v>
      </c>
      <c r="H39" s="22">
        <v>2.9969999999999999</v>
      </c>
      <c r="I39" s="22">
        <v>3.1629999999999998</v>
      </c>
      <c r="J39" s="22">
        <v>3.024</v>
      </c>
      <c r="K39" s="22">
        <v>3.1779999999999999</v>
      </c>
      <c r="L39" s="23">
        <v>3.181</v>
      </c>
      <c r="P39" s="36">
        <v>30</v>
      </c>
      <c r="Q39" s="22">
        <v>2.8359999999999999</v>
      </c>
      <c r="R39" s="22">
        <v>2.823</v>
      </c>
      <c r="S39" s="22">
        <v>2.8420000000000001</v>
      </c>
      <c r="T39" s="22">
        <v>2.8540000000000001</v>
      </c>
      <c r="U39" s="22">
        <v>2.7519999999999998</v>
      </c>
      <c r="V39" s="22">
        <v>2.7879999999999998</v>
      </c>
      <c r="W39" s="22">
        <v>2.754</v>
      </c>
      <c r="X39" s="22">
        <v>2.78</v>
      </c>
      <c r="Y39" s="22">
        <v>2.4049999999999998</v>
      </c>
      <c r="Z39" s="22">
        <v>2.29</v>
      </c>
      <c r="AA39" s="23">
        <v>2.7709999999999999</v>
      </c>
      <c r="AF39" s="33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</row>
    <row r="40" spans="1:43" x14ac:dyDescent="0.3">
      <c r="B40" s="30" t="s">
        <v>15</v>
      </c>
      <c r="C40" s="30"/>
      <c r="D40" s="30"/>
      <c r="E40" s="32" t="s">
        <v>16</v>
      </c>
      <c r="F40" s="30"/>
      <c r="G40" s="32" t="s">
        <v>17</v>
      </c>
      <c r="H40" s="30"/>
      <c r="I40" s="32">
        <v>5</v>
      </c>
      <c r="J40" s="30"/>
      <c r="K40" s="32">
        <v>50</v>
      </c>
      <c r="Q40" s="30" t="s">
        <v>15</v>
      </c>
      <c r="R40" s="30"/>
      <c r="S40" s="30"/>
      <c r="T40" s="32" t="s">
        <v>16</v>
      </c>
      <c r="U40" s="30"/>
      <c r="V40" s="32" t="s">
        <v>17</v>
      </c>
      <c r="W40" s="30"/>
      <c r="X40" s="32">
        <v>5</v>
      </c>
      <c r="Y40" s="30"/>
      <c r="Z40" s="32">
        <v>50</v>
      </c>
      <c r="AJ40" s="22"/>
      <c r="AL40" s="22"/>
      <c r="AN40" s="22"/>
      <c r="AP40" s="22"/>
    </row>
    <row r="41" spans="1:43" x14ac:dyDescent="0.3">
      <c r="A41" s="27">
        <v>0</v>
      </c>
      <c r="B41" s="12">
        <f t="shared" ref="B41:B46" si="0">AVERAGE(B34:D34)</f>
        <v>1.1333333333333334E-2</v>
      </c>
      <c r="E41" s="12">
        <f>AVERAGE(E34:F34)</f>
        <v>-7.4999999999999997E-3</v>
      </c>
      <c r="G41" s="12">
        <f>AVERAGE(G34:H34)</f>
        <v>-2.2499999999999999E-2</v>
      </c>
      <c r="I41" s="12">
        <f>AVERAGE(I34:J34)</f>
        <v>-1.95E-2</v>
      </c>
      <c r="K41" s="12">
        <f>AVERAGE(K34:L34)</f>
        <v>-2.2499999999999999E-2</v>
      </c>
      <c r="P41" s="36">
        <v>0</v>
      </c>
      <c r="Q41" s="12">
        <f>AVERAGE(Q34:S34)</f>
        <v>1.2999999999999999E-2</v>
      </c>
      <c r="T41" s="12">
        <f>AVERAGE(T34:U34)</f>
        <v>1.15E-2</v>
      </c>
      <c r="V41" s="12">
        <f>AVERAGE(V34:W34)</f>
        <v>1.7000000000000001E-2</v>
      </c>
      <c r="X41" s="12">
        <f t="shared" ref="X41:X46" si="1">AVERAGE(X34:Y34)</f>
        <v>2.35E-2</v>
      </c>
      <c r="Z41" s="12">
        <f t="shared" ref="Z41:Z46" si="2">AVERAGE(Z34:AA34)</f>
        <v>2.4500000000000001E-2</v>
      </c>
      <c r="AF41" s="33"/>
    </row>
    <row r="42" spans="1:43" x14ac:dyDescent="0.3">
      <c r="A42" s="27">
        <v>5</v>
      </c>
      <c r="B42" s="12">
        <f t="shared" si="0"/>
        <v>7.9333333333333325E-2</v>
      </c>
      <c r="E42" s="12">
        <f t="shared" ref="E42:E46" si="3">AVERAGE(E35:F35)</f>
        <v>5.1000000000000004E-2</v>
      </c>
      <c r="G42" s="12">
        <f t="shared" ref="G42:G46" si="4">AVERAGE(G35:H35)</f>
        <v>3.95E-2</v>
      </c>
      <c r="I42" s="12">
        <f t="shared" ref="I42:I46" si="5">AVERAGE(I35:J35)</f>
        <v>9.9500000000000005E-2</v>
      </c>
      <c r="K42" s="12">
        <f t="shared" ref="K42:K46" si="6">AVERAGE(K35:L35)</f>
        <v>0.152</v>
      </c>
      <c r="P42" s="36">
        <v>5</v>
      </c>
      <c r="Q42" s="12">
        <f t="shared" ref="Q42:Q45" si="7">AVERAGE(Q35:S35)</f>
        <v>0.17033333333333334</v>
      </c>
      <c r="T42" s="12">
        <f t="shared" ref="T42:T46" si="8">AVERAGE(T35:U35)</f>
        <v>0.1265</v>
      </c>
      <c r="V42" s="12">
        <f t="shared" ref="V42:V46" si="9">AVERAGE(V35:W35)</f>
        <v>0.13250000000000001</v>
      </c>
      <c r="X42" s="12">
        <f t="shared" si="1"/>
        <v>0.159</v>
      </c>
      <c r="Z42" s="12">
        <f t="shared" si="2"/>
        <v>0.11750000000000001</v>
      </c>
      <c r="AF42" s="33"/>
    </row>
    <row r="43" spans="1:43" x14ac:dyDescent="0.3">
      <c r="A43" s="27">
        <v>10</v>
      </c>
      <c r="B43" s="12">
        <f t="shared" si="0"/>
        <v>0.41500000000000004</v>
      </c>
      <c r="E43" s="12">
        <f t="shared" si="3"/>
        <v>0.70300000000000007</v>
      </c>
      <c r="G43" s="12">
        <f t="shared" si="4"/>
        <v>0.46950000000000003</v>
      </c>
      <c r="I43" s="12">
        <f t="shared" si="5"/>
        <v>0.56850000000000001</v>
      </c>
      <c r="K43" s="12">
        <f t="shared" si="6"/>
        <v>0.61949999999999994</v>
      </c>
      <c r="P43" s="36">
        <v>10</v>
      </c>
      <c r="Q43" s="12">
        <f t="shared" si="7"/>
        <v>0.65633333333333332</v>
      </c>
      <c r="T43" s="12">
        <f t="shared" si="8"/>
        <v>0.57050000000000001</v>
      </c>
      <c r="V43" s="12">
        <f t="shared" si="9"/>
        <v>0.59099999999999997</v>
      </c>
      <c r="X43" s="12">
        <f t="shared" si="1"/>
        <v>0.63549999999999995</v>
      </c>
      <c r="Z43" s="12">
        <f t="shared" si="2"/>
        <v>0.88949999999999996</v>
      </c>
      <c r="AF43" s="33"/>
    </row>
    <row r="44" spans="1:43" x14ac:dyDescent="0.3">
      <c r="A44" s="27">
        <v>15</v>
      </c>
      <c r="B44" s="12">
        <f t="shared" si="0"/>
        <v>0.76333333333333331</v>
      </c>
      <c r="E44" s="12">
        <f t="shared" si="3"/>
        <v>1.3984999999999999</v>
      </c>
      <c r="G44" s="12">
        <f t="shared" si="4"/>
        <v>1.3195000000000001</v>
      </c>
      <c r="I44" s="12">
        <f t="shared" si="5"/>
        <v>1.274</v>
      </c>
      <c r="K44" s="12">
        <f t="shared" si="6"/>
        <v>1.3725000000000001</v>
      </c>
      <c r="P44" s="36">
        <v>15</v>
      </c>
      <c r="Q44" s="12">
        <f t="shared" si="7"/>
        <v>1.0416666666666667</v>
      </c>
      <c r="T44" s="12">
        <f t="shared" si="8"/>
        <v>1.2829999999999999</v>
      </c>
      <c r="V44" s="12">
        <f t="shared" si="9"/>
        <v>1.0149999999999999</v>
      </c>
      <c r="X44" s="12">
        <f t="shared" si="1"/>
        <v>1.1644999999999999</v>
      </c>
      <c r="Z44" s="12">
        <f t="shared" si="2"/>
        <v>1.4350000000000001</v>
      </c>
      <c r="AF44" s="33"/>
    </row>
    <row r="45" spans="1:43" x14ac:dyDescent="0.3">
      <c r="A45" s="27">
        <v>20</v>
      </c>
      <c r="B45" s="12">
        <f t="shared" si="0"/>
        <v>1.7050000000000001</v>
      </c>
      <c r="E45" s="12">
        <f t="shared" si="3"/>
        <v>2.1280000000000001</v>
      </c>
      <c r="G45" s="12">
        <f t="shared" si="4"/>
        <v>2.2629999999999999</v>
      </c>
      <c r="I45" s="12">
        <f t="shared" si="5"/>
        <v>1.76</v>
      </c>
      <c r="K45" s="12">
        <f t="shared" si="6"/>
        <v>2.4874999999999998</v>
      </c>
      <c r="P45" s="36">
        <v>20</v>
      </c>
      <c r="Q45" s="12">
        <f t="shared" si="7"/>
        <v>1.6383333333333334</v>
      </c>
      <c r="T45" s="12">
        <f t="shared" si="8"/>
        <v>1.9275000000000002</v>
      </c>
      <c r="V45" s="12">
        <f t="shared" si="9"/>
        <v>2.0670000000000002</v>
      </c>
      <c r="X45" s="12">
        <f t="shared" si="1"/>
        <v>1.8939999999999999</v>
      </c>
      <c r="Z45" s="12">
        <f t="shared" si="2"/>
        <v>2.1139999999999999</v>
      </c>
      <c r="AF45" s="33"/>
    </row>
    <row r="46" spans="1:43" x14ac:dyDescent="0.3">
      <c r="A46" s="27">
        <v>30</v>
      </c>
      <c r="B46" s="12">
        <f t="shared" si="0"/>
        <v>2.9393333333333334</v>
      </c>
      <c r="E46" s="12">
        <f t="shared" si="3"/>
        <v>3.0415000000000001</v>
      </c>
      <c r="G46" s="12">
        <f t="shared" si="4"/>
        <v>3.0409999999999999</v>
      </c>
      <c r="I46" s="12">
        <f t="shared" si="5"/>
        <v>3.0934999999999997</v>
      </c>
      <c r="K46" s="12">
        <f t="shared" si="6"/>
        <v>3.1795</v>
      </c>
      <c r="P46" s="36">
        <v>30</v>
      </c>
      <c r="Q46" s="12">
        <f>AVERAGE(Q39:S39)</f>
        <v>2.8336666666666663</v>
      </c>
      <c r="T46" s="12">
        <f t="shared" si="8"/>
        <v>2.8029999999999999</v>
      </c>
      <c r="V46" s="12">
        <f t="shared" si="9"/>
        <v>2.7709999999999999</v>
      </c>
      <c r="X46" s="12">
        <f t="shared" si="1"/>
        <v>2.5924999999999998</v>
      </c>
      <c r="Z46" s="12">
        <f t="shared" si="2"/>
        <v>2.5305</v>
      </c>
      <c r="AF46" s="33"/>
    </row>
    <row r="48" spans="1:43" x14ac:dyDescent="0.3">
      <c r="J48" s="28"/>
    </row>
    <row r="49" spans="1:18" x14ac:dyDescent="0.3">
      <c r="B49" s="13" t="s">
        <v>15</v>
      </c>
      <c r="C49" s="35" t="s">
        <v>15</v>
      </c>
      <c r="D49" s="13" t="s">
        <v>16</v>
      </c>
      <c r="E49" s="35" t="s">
        <v>16</v>
      </c>
      <c r="F49" s="13" t="s">
        <v>17</v>
      </c>
      <c r="G49" s="35" t="s">
        <v>17</v>
      </c>
      <c r="H49" s="13">
        <v>5</v>
      </c>
      <c r="I49" s="35">
        <v>5</v>
      </c>
      <c r="J49" s="13">
        <v>50</v>
      </c>
      <c r="K49" s="35">
        <v>50</v>
      </c>
    </row>
    <row r="50" spans="1:18" x14ac:dyDescent="0.3">
      <c r="A50" s="15">
        <v>0</v>
      </c>
      <c r="B50" s="13">
        <v>1.1333333333333334E-2</v>
      </c>
      <c r="C50" s="35">
        <v>1.2999999999999999E-2</v>
      </c>
      <c r="D50" s="13">
        <v>-7.4999999999999997E-3</v>
      </c>
      <c r="E50" s="35">
        <v>1.15E-2</v>
      </c>
      <c r="F50" s="13">
        <v>-2.2499999999999999E-2</v>
      </c>
      <c r="G50" s="35">
        <v>1.7000000000000001E-2</v>
      </c>
      <c r="H50" s="13">
        <v>-1.95E-2</v>
      </c>
      <c r="I50" s="35">
        <v>2.35E-2</v>
      </c>
      <c r="J50" s="13">
        <v>-2.2499999999999999E-2</v>
      </c>
      <c r="K50" s="35">
        <v>2.4500000000000001E-2</v>
      </c>
    </row>
    <row r="51" spans="1:18" x14ac:dyDescent="0.3">
      <c r="A51" s="15">
        <v>5</v>
      </c>
      <c r="B51" s="13">
        <v>7.9333333333333325E-2</v>
      </c>
      <c r="C51" s="35">
        <v>0.17033333333333334</v>
      </c>
      <c r="D51" s="13">
        <v>5.1000000000000004E-2</v>
      </c>
      <c r="E51" s="35">
        <v>0.1265</v>
      </c>
      <c r="F51" s="13">
        <v>3.95E-2</v>
      </c>
      <c r="G51" s="35">
        <v>0.13250000000000001</v>
      </c>
      <c r="H51" s="13">
        <v>9.9500000000000005E-2</v>
      </c>
      <c r="I51" s="35">
        <v>0.159</v>
      </c>
      <c r="J51" s="13">
        <v>0.152</v>
      </c>
      <c r="K51" s="35">
        <v>0.11750000000000001</v>
      </c>
    </row>
    <row r="52" spans="1:18" x14ac:dyDescent="0.3">
      <c r="A52" s="15">
        <v>10</v>
      </c>
      <c r="B52" s="13">
        <v>0.41500000000000004</v>
      </c>
      <c r="C52" s="35">
        <v>0.65633333333333332</v>
      </c>
      <c r="D52" s="13">
        <v>0.70300000000000007</v>
      </c>
      <c r="E52" s="35">
        <v>0.57050000000000001</v>
      </c>
      <c r="F52" s="13">
        <v>0.46950000000000003</v>
      </c>
      <c r="G52" s="35">
        <v>0.59099999999999997</v>
      </c>
      <c r="H52" s="13">
        <v>0.56850000000000001</v>
      </c>
      <c r="I52" s="35">
        <v>0.63549999999999995</v>
      </c>
      <c r="J52" s="13">
        <v>0.61949999999999994</v>
      </c>
      <c r="K52" s="35">
        <v>0.88949999999999996</v>
      </c>
    </row>
    <row r="53" spans="1:18" x14ac:dyDescent="0.3">
      <c r="A53" s="15">
        <v>15</v>
      </c>
      <c r="B53" s="13">
        <v>0.76333333333333331</v>
      </c>
      <c r="C53" s="35">
        <v>1.0416666666666667</v>
      </c>
      <c r="D53" s="13">
        <v>1.3984999999999999</v>
      </c>
      <c r="E53" s="35">
        <v>1.2829999999999999</v>
      </c>
      <c r="F53" s="13">
        <v>1.3195000000000001</v>
      </c>
      <c r="G53" s="35">
        <v>1.0149999999999999</v>
      </c>
      <c r="H53" s="13">
        <v>1.274</v>
      </c>
      <c r="I53" s="35">
        <v>1.1644999999999999</v>
      </c>
      <c r="J53" s="13">
        <v>1.3725000000000001</v>
      </c>
      <c r="K53" s="35">
        <v>1.4350000000000001</v>
      </c>
    </row>
    <row r="54" spans="1:18" x14ac:dyDescent="0.3">
      <c r="A54" s="15">
        <v>20</v>
      </c>
      <c r="B54" s="13">
        <v>1.7050000000000001</v>
      </c>
      <c r="C54" s="35">
        <v>1.6383333333333334</v>
      </c>
      <c r="D54" s="13">
        <v>2.1280000000000001</v>
      </c>
      <c r="E54" s="35">
        <v>1.9275000000000002</v>
      </c>
      <c r="F54" s="13">
        <v>2.2629999999999999</v>
      </c>
      <c r="G54" s="35">
        <v>2.0670000000000002</v>
      </c>
      <c r="H54" s="13">
        <v>1.76</v>
      </c>
      <c r="I54" s="35">
        <v>1.8939999999999999</v>
      </c>
      <c r="J54" s="13">
        <v>2.4874999999999998</v>
      </c>
      <c r="K54" s="35">
        <v>2.1139999999999999</v>
      </c>
    </row>
    <row r="55" spans="1:18" x14ac:dyDescent="0.3">
      <c r="A55" s="15">
        <v>30</v>
      </c>
      <c r="B55" s="13">
        <v>2.9393333333333334</v>
      </c>
      <c r="C55" s="35">
        <v>2.8336666666666663</v>
      </c>
      <c r="D55" s="13">
        <v>3.0415000000000001</v>
      </c>
      <c r="E55" s="35">
        <v>2.8029999999999999</v>
      </c>
      <c r="F55" s="13">
        <v>3.0409999999999999</v>
      </c>
      <c r="G55" s="35">
        <v>2.7709999999999999</v>
      </c>
      <c r="H55" s="13">
        <v>3.0934999999999997</v>
      </c>
      <c r="I55" s="35">
        <v>2.5924999999999998</v>
      </c>
      <c r="J55" s="13">
        <v>3.1795</v>
      </c>
      <c r="K55" s="35">
        <v>2.5305</v>
      </c>
    </row>
    <row r="56" spans="1:18" x14ac:dyDescent="0.3">
      <c r="J56" s="28"/>
      <c r="R56" s="28"/>
    </row>
    <row r="57" spans="1:18" x14ac:dyDescent="0.3">
      <c r="J57" s="28"/>
    </row>
    <row r="59" spans="1:18" x14ac:dyDescent="0.3">
      <c r="B59" s="13" t="s">
        <v>19</v>
      </c>
      <c r="L59" s="35" t="s">
        <v>24</v>
      </c>
    </row>
    <row r="80" spans="2:15" x14ac:dyDescent="0.3">
      <c r="B80" s="12" t="s">
        <v>26</v>
      </c>
      <c r="O80" s="12" t="s">
        <v>24</v>
      </c>
    </row>
    <row r="82" spans="1:27" x14ac:dyDescent="0.3">
      <c r="A82" s="30" t="s">
        <v>22</v>
      </c>
      <c r="B82" s="29" t="s">
        <v>25</v>
      </c>
      <c r="C82" s="29" t="s">
        <v>25</v>
      </c>
      <c r="D82" s="29" t="s">
        <v>25</v>
      </c>
      <c r="E82" s="39" t="s">
        <v>16</v>
      </c>
      <c r="F82" s="39" t="s">
        <v>16</v>
      </c>
      <c r="G82" s="39" t="s">
        <v>17</v>
      </c>
      <c r="H82" s="39" t="s">
        <v>17</v>
      </c>
      <c r="I82" s="39">
        <v>5</v>
      </c>
      <c r="J82" s="39">
        <v>5</v>
      </c>
      <c r="K82" s="39">
        <v>50</v>
      </c>
      <c r="L82" s="39">
        <v>50</v>
      </c>
      <c r="N82" s="30" t="s">
        <v>22</v>
      </c>
      <c r="O82" s="40" t="s">
        <v>25</v>
      </c>
      <c r="P82" s="40" t="s">
        <v>25</v>
      </c>
      <c r="Q82" s="40" t="s">
        <v>25</v>
      </c>
      <c r="R82" s="41" t="s">
        <v>16</v>
      </c>
      <c r="S82" s="41" t="s">
        <v>16</v>
      </c>
      <c r="T82" s="41" t="s">
        <v>17</v>
      </c>
      <c r="U82" s="41" t="s">
        <v>17</v>
      </c>
      <c r="V82" s="41">
        <v>5</v>
      </c>
      <c r="W82" s="41">
        <v>5</v>
      </c>
      <c r="X82" s="41">
        <v>50</v>
      </c>
      <c r="Y82" s="41">
        <v>50</v>
      </c>
    </row>
    <row r="83" spans="1:27" x14ac:dyDescent="0.3">
      <c r="A83" s="15">
        <v>20</v>
      </c>
      <c r="B83" s="19">
        <v>1.329</v>
      </c>
      <c r="C83" s="19">
        <v>1.4430000000000001</v>
      </c>
      <c r="D83" s="19">
        <v>1.72</v>
      </c>
      <c r="E83" s="19">
        <v>2.1379999999999999</v>
      </c>
      <c r="F83" s="19">
        <v>1.556</v>
      </c>
      <c r="G83" s="19">
        <v>1.6060000000000001</v>
      </c>
      <c r="H83" s="19">
        <v>1.4810000000000001</v>
      </c>
      <c r="I83" s="19">
        <v>1.776</v>
      </c>
      <c r="J83" s="19">
        <v>1.6679999999999999</v>
      </c>
      <c r="K83" s="19">
        <v>1.5349999999999999</v>
      </c>
      <c r="L83" s="20">
        <v>1.454</v>
      </c>
      <c r="N83" s="15">
        <v>20</v>
      </c>
      <c r="O83" s="22">
        <v>1.752</v>
      </c>
      <c r="P83" s="22">
        <v>1.7729999999999999</v>
      </c>
      <c r="Q83" s="22">
        <v>1.712</v>
      </c>
      <c r="R83" s="22">
        <v>1.786</v>
      </c>
      <c r="S83" s="22">
        <v>1.696</v>
      </c>
      <c r="T83" s="22">
        <v>1.6879999999999999</v>
      </c>
      <c r="U83" s="22">
        <v>1.883</v>
      </c>
      <c r="V83" s="22">
        <v>1.619</v>
      </c>
      <c r="W83" s="22">
        <v>1.9970000000000001</v>
      </c>
      <c r="X83" s="22">
        <v>1.746</v>
      </c>
      <c r="Y83" s="23">
        <v>1.819</v>
      </c>
      <c r="AA83" s="33"/>
    </row>
    <row r="84" spans="1:27" x14ac:dyDescent="0.3">
      <c r="A84" s="15">
        <v>20</v>
      </c>
      <c r="B84" s="22">
        <v>0.97399999999999998</v>
      </c>
      <c r="C84" s="22">
        <v>1.333</v>
      </c>
      <c r="D84" s="22">
        <v>1.3620000000000001</v>
      </c>
      <c r="E84" s="22">
        <v>1.2889999999999999</v>
      </c>
      <c r="F84" s="22">
        <v>1.2170000000000001</v>
      </c>
      <c r="G84" s="22">
        <v>0.78300000000000003</v>
      </c>
      <c r="H84" s="22">
        <v>1.645</v>
      </c>
      <c r="I84" s="22">
        <v>1.425</v>
      </c>
      <c r="J84" s="22">
        <v>1.5109999999999999</v>
      </c>
      <c r="K84" s="22">
        <v>1.6539999999999999</v>
      </c>
      <c r="L84" s="23">
        <v>1.609</v>
      </c>
      <c r="N84" s="15">
        <v>20</v>
      </c>
      <c r="O84" s="22">
        <v>1.7430000000000001</v>
      </c>
      <c r="P84" s="22">
        <v>1.6259999999999999</v>
      </c>
      <c r="Q84" s="22">
        <v>1.915</v>
      </c>
      <c r="R84" s="22">
        <v>1.5589999999999999</v>
      </c>
      <c r="S84" s="22">
        <v>1.8759999999999999</v>
      </c>
      <c r="T84" s="22">
        <v>1.9570000000000001</v>
      </c>
      <c r="U84" s="22">
        <v>1.7629999999999999</v>
      </c>
      <c r="V84" s="22">
        <v>1.712</v>
      </c>
      <c r="W84" s="22">
        <v>1.66</v>
      </c>
      <c r="X84" s="22">
        <v>1.839</v>
      </c>
      <c r="Y84" s="23">
        <v>1.857</v>
      </c>
      <c r="AA84" s="33"/>
    </row>
    <row r="85" spans="1:27" x14ac:dyDescent="0.3">
      <c r="A85" s="15">
        <v>20</v>
      </c>
      <c r="B85" s="22">
        <v>2.1819999999999999</v>
      </c>
      <c r="C85" s="22">
        <v>1.538</v>
      </c>
      <c r="D85" s="22">
        <v>1.601</v>
      </c>
      <c r="E85" s="22">
        <v>1.57</v>
      </c>
      <c r="F85" s="22">
        <v>1.3240000000000001</v>
      </c>
      <c r="G85" s="22">
        <v>1.548</v>
      </c>
      <c r="H85" s="22">
        <v>1.4810000000000001</v>
      </c>
      <c r="I85" s="22">
        <v>1.34</v>
      </c>
      <c r="J85" s="22">
        <v>1.544</v>
      </c>
      <c r="K85" s="22">
        <v>1.2350000000000001</v>
      </c>
      <c r="L85" s="23">
        <v>1.5089999999999999</v>
      </c>
      <c r="N85" s="15">
        <v>20</v>
      </c>
      <c r="O85" s="22">
        <v>1.6910000000000001</v>
      </c>
      <c r="P85" s="22">
        <v>1.7330000000000001</v>
      </c>
      <c r="Q85" s="22">
        <v>1.5569999999999999</v>
      </c>
      <c r="R85" s="22">
        <v>1.675</v>
      </c>
      <c r="S85" s="22">
        <v>1.573</v>
      </c>
      <c r="T85" s="22">
        <v>1.5609999999999999</v>
      </c>
      <c r="U85" s="22">
        <v>1.649</v>
      </c>
      <c r="V85" s="22">
        <v>1.6679999999999999</v>
      </c>
      <c r="W85" s="22">
        <v>1.8520000000000001</v>
      </c>
      <c r="X85" s="22">
        <v>1.5449999999999999</v>
      </c>
      <c r="Y85" s="23">
        <v>1.7929999999999999</v>
      </c>
      <c r="AA85" s="33"/>
    </row>
    <row r="86" spans="1:27" x14ac:dyDescent="0.3">
      <c r="B86" s="12">
        <f>AVERAGE(B83:D83)</f>
        <v>1.4973333333333334</v>
      </c>
      <c r="E86" s="12">
        <f>AVERAGE(E83:F83)</f>
        <v>1.847</v>
      </c>
      <c r="G86" s="12">
        <f>AVERAGE(G83:H83)</f>
        <v>1.5435000000000001</v>
      </c>
      <c r="I86" s="12">
        <f>AVERAGE(I83:J83)</f>
        <v>1.722</v>
      </c>
      <c r="K86" s="12">
        <f>AVERAGE(K83:L83)</f>
        <v>1.4944999999999999</v>
      </c>
      <c r="O86" s="12">
        <f>AVERAGE(O83:Q83)</f>
        <v>1.7456666666666667</v>
      </c>
      <c r="R86" s="12">
        <f>AVERAGE(R83:S83)</f>
        <v>1.7410000000000001</v>
      </c>
      <c r="T86" s="12">
        <f t="shared" ref="T86:X86" si="10">AVERAGE(T83:U83)</f>
        <v>1.7854999999999999</v>
      </c>
      <c r="V86" s="12">
        <f t="shared" si="10"/>
        <v>1.8080000000000001</v>
      </c>
      <c r="X86" s="12">
        <f t="shared" si="10"/>
        <v>1.7825</v>
      </c>
    </row>
    <row r="87" spans="1:27" x14ac:dyDescent="0.3">
      <c r="B87" s="12">
        <f t="shared" ref="B87:B88" si="11">AVERAGE(B84:D84)</f>
        <v>1.2230000000000001</v>
      </c>
      <c r="E87" s="12">
        <f t="shared" ref="E87:E88" si="12">AVERAGE(E84:F84)</f>
        <v>1.2530000000000001</v>
      </c>
      <c r="G87" s="12">
        <f t="shared" ref="G87:G88" si="13">AVERAGE(G84:H84)</f>
        <v>1.214</v>
      </c>
      <c r="I87" s="12">
        <f t="shared" ref="I87:I88" si="14">AVERAGE(I84:J84)</f>
        <v>1.468</v>
      </c>
      <c r="K87" s="12">
        <f t="shared" ref="K87:K88" si="15">AVERAGE(K84:L84)</f>
        <v>1.6315</v>
      </c>
      <c r="O87" s="12">
        <f t="shared" ref="O87:O88" si="16">AVERAGE(O84:Q84)</f>
        <v>1.7613333333333332</v>
      </c>
      <c r="R87" s="12">
        <f t="shared" ref="R87:R88" si="17">AVERAGE(R84:S84)</f>
        <v>1.7174999999999998</v>
      </c>
      <c r="T87" s="12">
        <f t="shared" ref="T87" si="18">AVERAGE(T84:U84)</f>
        <v>1.8599999999999999</v>
      </c>
      <c r="V87" s="12">
        <f t="shared" ref="V87" si="19">AVERAGE(V84:W84)</f>
        <v>1.6859999999999999</v>
      </c>
      <c r="X87" s="12">
        <f t="shared" ref="X87" si="20">AVERAGE(X84:Y84)</f>
        <v>1.8479999999999999</v>
      </c>
    </row>
    <row r="88" spans="1:27" x14ac:dyDescent="0.3">
      <c r="B88" s="12">
        <f t="shared" si="11"/>
        <v>1.7736666666666665</v>
      </c>
      <c r="E88" s="12">
        <f t="shared" si="12"/>
        <v>1.4470000000000001</v>
      </c>
      <c r="G88" s="12">
        <f t="shared" si="13"/>
        <v>1.5145</v>
      </c>
      <c r="I88" s="12">
        <f t="shared" si="14"/>
        <v>1.4420000000000002</v>
      </c>
      <c r="K88" s="12">
        <f t="shared" si="15"/>
        <v>1.3719999999999999</v>
      </c>
      <c r="O88" s="12">
        <f t="shared" si="16"/>
        <v>1.6603333333333332</v>
      </c>
      <c r="R88" s="12">
        <f t="shared" si="17"/>
        <v>1.6240000000000001</v>
      </c>
      <c r="T88" s="12">
        <f t="shared" ref="T88" si="21">AVERAGE(T85:U85)</f>
        <v>1.605</v>
      </c>
      <c r="V88" s="12">
        <f t="shared" ref="V88" si="22">AVERAGE(V85:W85)</f>
        <v>1.76</v>
      </c>
      <c r="X88" s="12">
        <f t="shared" ref="X88" si="23">AVERAGE(X85:Y85)</f>
        <v>1.669</v>
      </c>
    </row>
    <row r="92" spans="1:27" x14ac:dyDescent="0.3">
      <c r="B92" s="13" t="s">
        <v>15</v>
      </c>
      <c r="C92" s="35" t="s">
        <v>15</v>
      </c>
      <c r="D92" s="13" t="s">
        <v>16</v>
      </c>
      <c r="E92" s="35" t="s">
        <v>16</v>
      </c>
      <c r="F92" s="13" t="s">
        <v>17</v>
      </c>
      <c r="G92" s="35" t="s">
        <v>17</v>
      </c>
      <c r="H92" s="13">
        <v>5</v>
      </c>
      <c r="I92" s="35">
        <v>5</v>
      </c>
      <c r="J92" s="13">
        <v>50</v>
      </c>
      <c r="K92" s="35">
        <v>50</v>
      </c>
    </row>
    <row r="93" spans="1:27" x14ac:dyDescent="0.3">
      <c r="A93" s="15">
        <v>20</v>
      </c>
      <c r="B93" s="13">
        <v>1.7050000000000001</v>
      </c>
      <c r="C93" s="35">
        <v>1.6383333333333334</v>
      </c>
      <c r="D93" s="13">
        <v>2.1280000000000001</v>
      </c>
      <c r="E93" s="35">
        <v>1.9275000000000002</v>
      </c>
      <c r="F93" s="13">
        <v>2.2629999999999999</v>
      </c>
      <c r="G93" s="35">
        <v>2.0670000000000002</v>
      </c>
      <c r="H93" s="13">
        <v>1.76</v>
      </c>
      <c r="I93" s="35">
        <v>1.8939999999999999</v>
      </c>
      <c r="J93" s="13">
        <v>2.4874999999999998</v>
      </c>
      <c r="K93" s="35">
        <v>2.1139999999999999</v>
      </c>
    </row>
    <row r="94" spans="1:27" x14ac:dyDescent="0.3">
      <c r="A94" s="15">
        <v>20</v>
      </c>
      <c r="B94" s="13">
        <v>1.4973333333333334</v>
      </c>
      <c r="C94" s="35">
        <v>1.7456666666666667</v>
      </c>
      <c r="D94" s="13">
        <v>1.847</v>
      </c>
      <c r="E94" s="35">
        <v>1.7410000000000001</v>
      </c>
      <c r="F94" s="13">
        <v>1.5435000000000001</v>
      </c>
      <c r="G94" s="35">
        <v>1.7854999999999999</v>
      </c>
      <c r="H94" s="13">
        <v>1.722</v>
      </c>
      <c r="I94" s="35">
        <v>1.8080000000000001</v>
      </c>
      <c r="J94" s="13">
        <v>1.4944999999999999</v>
      </c>
      <c r="K94" s="35">
        <v>1.7825</v>
      </c>
    </row>
    <row r="95" spans="1:27" x14ac:dyDescent="0.3">
      <c r="A95" s="15">
        <v>20</v>
      </c>
      <c r="B95" s="13">
        <v>1.2230000000000001</v>
      </c>
      <c r="C95" s="35">
        <v>1.7613333333333332</v>
      </c>
      <c r="D95" s="13">
        <v>1.2530000000000001</v>
      </c>
      <c r="E95" s="35">
        <v>1.7174999999999998</v>
      </c>
      <c r="F95" s="13">
        <v>1.214</v>
      </c>
      <c r="G95" s="35">
        <v>1.8599999999999999</v>
      </c>
      <c r="H95" s="13">
        <v>1.468</v>
      </c>
      <c r="I95" s="35">
        <v>1.6859999999999999</v>
      </c>
      <c r="J95" s="13">
        <v>1.6315</v>
      </c>
      <c r="K95" s="35">
        <v>1.8479999999999999</v>
      </c>
    </row>
    <row r="96" spans="1:27" x14ac:dyDescent="0.3">
      <c r="A96" s="15">
        <v>20</v>
      </c>
      <c r="B96" s="13">
        <v>1.7736666666666665</v>
      </c>
      <c r="C96" s="35">
        <v>1.6603333333333332</v>
      </c>
      <c r="D96" s="13">
        <v>1.4470000000000001</v>
      </c>
      <c r="E96" s="35">
        <v>1.6240000000000001</v>
      </c>
      <c r="F96" s="13">
        <v>1.5145</v>
      </c>
      <c r="G96" s="35">
        <v>1.605</v>
      </c>
      <c r="H96" s="13">
        <v>1.4420000000000002</v>
      </c>
      <c r="I96" s="35">
        <v>1.76</v>
      </c>
      <c r="J96" s="13">
        <v>1.3719999999999999</v>
      </c>
      <c r="K96" s="35">
        <v>1.669</v>
      </c>
    </row>
    <row r="98" spans="1:50" x14ac:dyDescent="0.3">
      <c r="B98" s="12" t="s">
        <v>15</v>
      </c>
      <c r="C98" s="12" t="s">
        <v>16</v>
      </c>
      <c r="D98" s="12" t="s">
        <v>17</v>
      </c>
      <c r="E98" s="12">
        <v>5</v>
      </c>
      <c r="F98" s="12">
        <v>50</v>
      </c>
      <c r="I98" s="12" t="s">
        <v>15</v>
      </c>
      <c r="J98" s="12" t="s">
        <v>16</v>
      </c>
      <c r="K98" s="12" t="s">
        <v>17</v>
      </c>
      <c r="L98" s="12">
        <v>5</v>
      </c>
      <c r="M98" s="12">
        <v>50</v>
      </c>
    </row>
    <row r="99" spans="1:50" x14ac:dyDescent="0.3">
      <c r="B99" s="13">
        <v>1.7050000000000001</v>
      </c>
      <c r="C99" s="13">
        <v>2.1280000000000001</v>
      </c>
      <c r="D99" s="13">
        <v>2.2629999999999999</v>
      </c>
      <c r="E99" s="13">
        <v>1.76</v>
      </c>
      <c r="F99" s="13">
        <v>2.4874999999999998</v>
      </c>
      <c r="I99" s="35">
        <v>1.6383333333333334</v>
      </c>
      <c r="J99" s="35">
        <v>1.9275000000000002</v>
      </c>
      <c r="K99" s="35">
        <v>2.0670000000000002</v>
      </c>
      <c r="L99" s="35">
        <v>1.8939999999999999</v>
      </c>
      <c r="M99" s="35">
        <v>2.1139999999999999</v>
      </c>
    </row>
    <row r="100" spans="1:50" x14ac:dyDescent="0.3">
      <c r="A100" s="12">
        <v>100</v>
      </c>
      <c r="B100" s="13">
        <v>1.4973333333333334</v>
      </c>
      <c r="C100" s="13">
        <v>1.847</v>
      </c>
      <c r="D100" s="13">
        <v>1.5435000000000001</v>
      </c>
      <c r="E100" s="13">
        <v>1.722</v>
      </c>
      <c r="F100" s="13">
        <v>1.4944999999999999</v>
      </c>
      <c r="I100" s="35">
        <v>1.7456666666666667</v>
      </c>
      <c r="J100" s="35">
        <v>1.7410000000000001</v>
      </c>
      <c r="K100" s="35">
        <v>1.7854999999999999</v>
      </c>
      <c r="L100" s="35">
        <v>1.8080000000000001</v>
      </c>
      <c r="M100" s="35">
        <v>1.7825</v>
      </c>
    </row>
    <row r="101" spans="1:50" x14ac:dyDescent="0.3">
      <c r="B101" s="13">
        <v>1.2230000000000001</v>
      </c>
      <c r="C101" s="13">
        <v>1.2530000000000001</v>
      </c>
      <c r="D101" s="13">
        <v>1.214</v>
      </c>
      <c r="E101" s="13">
        <v>1.468</v>
      </c>
      <c r="F101" s="13">
        <v>1.6315</v>
      </c>
      <c r="I101" s="35">
        <v>1.7613333333333332</v>
      </c>
      <c r="J101" s="35">
        <v>1.7174999999999998</v>
      </c>
      <c r="K101" s="35">
        <v>1.8599999999999999</v>
      </c>
      <c r="L101" s="35">
        <v>1.6859999999999999</v>
      </c>
      <c r="M101" s="35">
        <v>1.8479999999999999</v>
      </c>
    </row>
    <row r="102" spans="1:50" x14ac:dyDescent="0.3">
      <c r="B102" s="13">
        <v>1.7736666666666665</v>
      </c>
      <c r="C102" s="13">
        <v>1.4470000000000001</v>
      </c>
      <c r="D102" s="13">
        <v>1.5145</v>
      </c>
      <c r="E102" s="13">
        <v>1.4420000000000002</v>
      </c>
      <c r="F102" s="13">
        <v>1.3719999999999999</v>
      </c>
      <c r="I102" s="35">
        <v>1.6603333333333332</v>
      </c>
      <c r="J102" s="35">
        <v>1.6240000000000001</v>
      </c>
      <c r="K102" s="35">
        <v>1.605</v>
      </c>
      <c r="L102" s="35">
        <v>1.76</v>
      </c>
      <c r="M102" s="35">
        <v>1.669</v>
      </c>
    </row>
    <row r="103" spans="1:50" x14ac:dyDescent="0.3">
      <c r="A103" s="30" t="s">
        <v>28</v>
      </c>
      <c r="B103" s="12">
        <f>AVERAGE(B99:B102)</f>
        <v>1.54975</v>
      </c>
      <c r="C103" s="12">
        <f>AVERAGE(C99:C102)</f>
        <v>1.66875</v>
      </c>
      <c r="D103" s="12">
        <f>AVERAGE(D99:D102)</f>
        <v>1.63375</v>
      </c>
      <c r="E103" s="12">
        <f>AVERAGE(E99:E102)</f>
        <v>1.5980000000000001</v>
      </c>
      <c r="F103" s="12">
        <f>AVERAGE(F99:F102)</f>
        <v>1.746375</v>
      </c>
      <c r="H103" s="30" t="s">
        <v>28</v>
      </c>
      <c r="I103" s="12">
        <f>AVERAGE(I99:I102)</f>
        <v>1.7014166666666666</v>
      </c>
      <c r="J103" s="12">
        <f>AVERAGE(J99:J102)</f>
        <v>1.7524999999999999</v>
      </c>
      <c r="K103" s="12">
        <f>AVERAGE(K99:K102)</f>
        <v>1.8293750000000002</v>
      </c>
      <c r="L103" s="12">
        <f>AVERAGE(L99:L102)</f>
        <v>1.7869999999999999</v>
      </c>
      <c r="M103" s="12">
        <f>AVERAGE(M99:M102)</f>
        <v>1.8533749999999998</v>
      </c>
    </row>
    <row r="104" spans="1:50" x14ac:dyDescent="0.3">
      <c r="A104" s="30" t="s">
        <v>27</v>
      </c>
      <c r="B104" s="12">
        <f>STDEV(B99:B102)</f>
        <v>0.24749027291024078</v>
      </c>
      <c r="C104" s="12">
        <f>STDEV(C99:C102)</f>
        <v>0.3935753845622636</v>
      </c>
      <c r="D104" s="12">
        <f t="shared" ref="D104:M104" si="24">STDEV(D99:D102)</f>
        <v>0.44516335952846131</v>
      </c>
      <c r="E104" s="12">
        <f t="shared" si="24"/>
        <v>0.16618864782730092</v>
      </c>
      <c r="F104" s="12">
        <f t="shared" si="24"/>
        <v>0.50532503978462517</v>
      </c>
      <c r="H104" s="30" t="s">
        <v>27</v>
      </c>
      <c r="I104" s="12">
        <f t="shared" si="24"/>
        <v>6.1143047210800813E-2</v>
      </c>
      <c r="J104" s="12">
        <f t="shared" si="24"/>
        <v>0.12714099784622329</v>
      </c>
      <c r="K104" s="12">
        <f t="shared" si="24"/>
        <v>0.19120032034491999</v>
      </c>
      <c r="L104" s="12">
        <f t="shared" si="24"/>
        <v>8.7216206445056205E-2</v>
      </c>
      <c r="M104" s="12">
        <f t="shared" si="24"/>
        <v>0.1888312187289661</v>
      </c>
    </row>
    <row r="105" spans="1:50" x14ac:dyDescent="0.3">
      <c r="A105" s="46"/>
      <c r="B105" s="43"/>
      <c r="C105" s="44"/>
      <c r="D105" s="44"/>
      <c r="E105" s="44"/>
      <c r="F105" s="44"/>
      <c r="G105" s="43"/>
      <c r="H105" s="43"/>
      <c r="I105" s="43"/>
      <c r="J105" s="44"/>
      <c r="K105" s="44"/>
      <c r="L105" s="44"/>
      <c r="M105" s="44"/>
    </row>
    <row r="106" spans="1:50" x14ac:dyDescent="0.3">
      <c r="A106" s="45" t="s">
        <v>29</v>
      </c>
    </row>
    <row r="107" spans="1:50" x14ac:dyDescent="0.3">
      <c r="B107" s="12" t="s">
        <v>15</v>
      </c>
      <c r="C107" s="12" t="s">
        <v>16</v>
      </c>
      <c r="D107" s="12" t="s">
        <v>17</v>
      </c>
      <c r="E107" s="12">
        <v>5</v>
      </c>
      <c r="F107" s="12">
        <v>50</v>
      </c>
      <c r="I107" s="12" t="s">
        <v>15</v>
      </c>
      <c r="J107" s="12" t="s">
        <v>16</v>
      </c>
      <c r="K107" s="12" t="s">
        <v>17</v>
      </c>
      <c r="L107" s="12">
        <v>5</v>
      </c>
      <c r="M107" s="12">
        <v>50</v>
      </c>
    </row>
    <row r="108" spans="1:50" x14ac:dyDescent="0.3">
      <c r="E108" s="12">
        <f>E99*$A$100/$B$103</f>
        <v>113.56670430714631</v>
      </c>
      <c r="I108" s="12">
        <v>100</v>
      </c>
      <c r="J108" s="12">
        <f>J99*$A$100/$I$103</f>
        <v>113.28794631924379</v>
      </c>
      <c r="K108" s="12">
        <f>K99*$A$100/$I$103</f>
        <v>121.48699613067544</v>
      </c>
      <c r="L108" s="12">
        <f>L99*$A$100/$I$103</f>
        <v>111.31899887348777</v>
      </c>
      <c r="M108" s="12">
        <f>M99*$A$100/$I$103</f>
        <v>124.24940000979575</v>
      </c>
    </row>
    <row r="109" spans="1:50" x14ac:dyDescent="0.3">
      <c r="B109" s="12">
        <v>100</v>
      </c>
      <c r="C109" s="12">
        <f>C100*$A$100/$B$103</f>
        <v>119.18051298596548</v>
      </c>
      <c r="D109" s="12">
        <f>D100*$A$100/$B$103</f>
        <v>99.59670914663657</v>
      </c>
      <c r="E109" s="12">
        <f>E100*$A$100/$B$103</f>
        <v>111.11469591869655</v>
      </c>
      <c r="F109" s="12">
        <f>F100*$A$100/$B$103</f>
        <v>96.434908856267128</v>
      </c>
      <c r="I109" s="12">
        <v>100</v>
      </c>
      <c r="J109" s="12">
        <f>J100*$A$100/$I$103</f>
        <v>102.3264926286918</v>
      </c>
      <c r="K109" s="12">
        <f>K100*$A$100/$I$103</f>
        <v>104.94196013126316</v>
      </c>
      <c r="L109" s="12">
        <f>L100*$A$100/$I$103</f>
        <v>106.26438752020377</v>
      </c>
      <c r="M109" s="12">
        <f>M100*$A$100/$I$103</f>
        <v>104.76563647940442</v>
      </c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</row>
    <row r="110" spans="1:50" x14ac:dyDescent="0.3">
      <c r="B110" s="12">
        <v>100</v>
      </c>
      <c r="C110" s="12">
        <f>C101*$A$100/$B$103</f>
        <v>80.851750282303612</v>
      </c>
      <c r="D110" s="12">
        <f>D101*$A$100/$B$103</f>
        <v>78.33521535731569</v>
      </c>
      <c r="E110" s="12">
        <f>E101*$A$100/$B$103</f>
        <v>94.724955638006136</v>
      </c>
      <c r="F110" s="12">
        <f>F101*$A$100/$B$103</f>
        <v>105.27504436199388</v>
      </c>
      <c r="I110" s="12">
        <v>100</v>
      </c>
      <c r="J110" s="12">
        <f>J101*$A$100/$I$103</f>
        <v>100.9452906891316</v>
      </c>
      <c r="K110" s="12">
        <f>K101*$A$100/$I$103</f>
        <v>109.32066415242201</v>
      </c>
      <c r="L110" s="12">
        <f>L101*$A$100/$I$103</f>
        <v>99.093892344614787</v>
      </c>
      <c r="M110" s="12">
        <f>M101*$A$100/$I$103</f>
        <v>108.61536954498702</v>
      </c>
      <c r="AB110" s="37"/>
      <c r="AC110" s="37"/>
      <c r="AD110" s="37"/>
      <c r="AE110" s="37"/>
      <c r="AF110" s="37"/>
      <c r="AG110" s="37"/>
      <c r="AH110" s="37"/>
      <c r="AI110" s="37"/>
      <c r="AJ110" s="38"/>
      <c r="AK110" s="37"/>
      <c r="AL110" s="37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</row>
    <row r="111" spans="1:50" x14ac:dyDescent="0.3">
      <c r="B111" s="12">
        <v>100</v>
      </c>
      <c r="C111" s="12">
        <f>C102*$A$100/$B$103</f>
        <v>93.369898370704959</v>
      </c>
      <c r="D111" s="12">
        <f>D102*$A$100/$B$103</f>
        <v>97.725439587030166</v>
      </c>
      <c r="E111" s="12">
        <f>E102*$A$100/$B$103</f>
        <v>93.047265688014207</v>
      </c>
      <c r="F111" s="12">
        <f>F102*$A$100/$B$103</f>
        <v>88.530408130343602</v>
      </c>
      <c r="I111" s="12">
        <v>100</v>
      </c>
      <c r="J111" s="12">
        <f>J102*$A$100/$I$103</f>
        <v>95.449870206200728</v>
      </c>
      <c r="K111" s="12">
        <f>K102*$A$100/$I$103</f>
        <v>94.333153744428671</v>
      </c>
      <c r="L111" s="12">
        <f>L102*$A$100/$I$103</f>
        <v>103.44320909046384</v>
      </c>
      <c r="M111" s="12">
        <f>M102*$A$100/$I$103</f>
        <v>98.094724984081907</v>
      </c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</row>
    <row r="112" spans="1:50" x14ac:dyDescent="0.3"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</row>
    <row r="113" spans="1:29" x14ac:dyDescent="0.3">
      <c r="B113" s="30" t="s">
        <v>15</v>
      </c>
      <c r="C113" s="30" t="s">
        <v>16</v>
      </c>
      <c r="D113" s="30" t="s">
        <v>17</v>
      </c>
      <c r="E113" s="30">
        <v>5</v>
      </c>
      <c r="F113" s="30">
        <v>50</v>
      </c>
      <c r="G113" s="30"/>
      <c r="H113" s="30"/>
      <c r="I113" s="30" t="s">
        <v>15</v>
      </c>
      <c r="J113" s="30" t="s">
        <v>16</v>
      </c>
      <c r="K113" s="30" t="s">
        <v>17</v>
      </c>
      <c r="L113" s="30">
        <v>5</v>
      </c>
      <c r="M113" s="30">
        <v>50</v>
      </c>
    </row>
    <row r="114" spans="1:29" x14ac:dyDescent="0.3">
      <c r="A114" s="30" t="s">
        <v>28</v>
      </c>
      <c r="B114" s="12">
        <v>100</v>
      </c>
      <c r="C114" s="12">
        <v>97.800720546324683</v>
      </c>
      <c r="D114" s="12">
        <v>105.42022906920471</v>
      </c>
      <c r="E114" s="12">
        <v>103.11340538796581</v>
      </c>
      <c r="F114" s="12">
        <v>112.68753024681399</v>
      </c>
      <c r="H114" s="30" t="s">
        <v>28</v>
      </c>
      <c r="I114" s="12">
        <v>100</v>
      </c>
      <c r="J114" s="12">
        <v>103.00239996081697</v>
      </c>
      <c r="K114" s="12">
        <v>107.52069353969732</v>
      </c>
      <c r="L114" s="12">
        <v>105.03012195719253</v>
      </c>
      <c r="M114" s="12">
        <v>108.93128275456726</v>
      </c>
    </row>
    <row r="115" spans="1:29" x14ac:dyDescent="0.3">
      <c r="A115" s="47" t="s">
        <v>27</v>
      </c>
      <c r="B115" s="42">
        <v>0</v>
      </c>
      <c r="C115" s="42">
        <f>STDEV(C108:C111)</f>
        <v>19.544760204780612</v>
      </c>
      <c r="D115" s="42">
        <f>STDEV(D108:D111)</f>
        <v>11.772379847172353</v>
      </c>
      <c r="E115" s="42">
        <f>STDEV(E108:E111)</f>
        <v>10.723577856254288</v>
      </c>
      <c r="F115" s="42">
        <f>STDEV(F108:F111)</f>
        <v>8.3766736637724275</v>
      </c>
      <c r="G115" s="42"/>
      <c r="H115" s="47" t="s">
        <v>27</v>
      </c>
      <c r="I115" s="42">
        <v>0</v>
      </c>
      <c r="J115" s="42">
        <f>STDEV(J108:J111)</f>
        <v>7.47265501373698</v>
      </c>
      <c r="K115" s="42">
        <f>STDEV(K108:K111)</f>
        <v>11.237712906592742</v>
      </c>
      <c r="L115" s="42">
        <f>STDEV(L108:L111)</f>
        <v>5.1260933405528419</v>
      </c>
      <c r="M115" s="42">
        <f>STDEV(M108:M111)</f>
        <v>11.098470023742921</v>
      </c>
    </row>
    <row r="121" spans="1:29" x14ac:dyDescent="0.3">
      <c r="AB121"/>
      <c r="AC121"/>
    </row>
    <row r="122" spans="1:29" x14ac:dyDescent="0.3">
      <c r="AB122"/>
      <c r="AC122"/>
    </row>
    <row r="128" spans="1:29" x14ac:dyDescent="0.3">
      <c r="N128" s="14"/>
    </row>
    <row r="129" spans="3:14" x14ac:dyDescent="0.3">
      <c r="C129" s="14"/>
      <c r="D129" s="14"/>
      <c r="E129" s="14"/>
      <c r="F129" s="14"/>
      <c r="N129" s="14"/>
    </row>
    <row r="130" spans="3:14" x14ac:dyDescent="0.3">
      <c r="C130" s="14"/>
      <c r="N130" s="14"/>
    </row>
    <row r="131" spans="3:14" x14ac:dyDescent="0.3">
      <c r="N131" s="14"/>
    </row>
    <row r="132" spans="3:14" x14ac:dyDescent="0.3">
      <c r="C132" s="14"/>
      <c r="N132" s="14"/>
    </row>
    <row r="133" spans="3:14" x14ac:dyDescent="0.3">
      <c r="N133" s="14"/>
    </row>
    <row r="134" spans="3:14" x14ac:dyDescent="0.3">
      <c r="C134" s="14"/>
      <c r="N134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4627-1C4F-4468-9E35-73A37CB580F7}">
  <dimension ref="A2:N28"/>
  <sheetViews>
    <sheetView workbookViewId="0">
      <selection activeCell="Q16" sqref="Q16"/>
    </sheetView>
  </sheetViews>
  <sheetFormatPr defaultRowHeight="14.4" x14ac:dyDescent="0.3"/>
  <sheetData>
    <row r="2" spans="1:14" x14ac:dyDescent="0.3">
      <c r="B2" t="s">
        <v>1</v>
      </c>
    </row>
    <row r="3" spans="1:14" x14ac:dyDescent="0.3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</row>
    <row r="4" spans="1:14" x14ac:dyDescent="0.3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11" t="s">
        <v>2</v>
      </c>
    </row>
    <row r="5" spans="1:14" x14ac:dyDescent="0.3">
      <c r="A5" s="1" t="s">
        <v>4</v>
      </c>
      <c r="B5" s="6"/>
      <c r="C5" s="5">
        <v>-1.7999999999999999E-2</v>
      </c>
      <c r="D5" s="5">
        <v>6.5000000000000002E-2</v>
      </c>
      <c r="E5" s="5">
        <v>-1.2999999999999999E-2</v>
      </c>
      <c r="F5" s="5">
        <v>-2.1999999999999999E-2</v>
      </c>
      <c r="G5" s="5">
        <v>7.0000000000000001E-3</v>
      </c>
      <c r="H5" s="5">
        <v>-1.9E-2</v>
      </c>
      <c r="I5" s="5">
        <v>-2.5999999999999999E-2</v>
      </c>
      <c r="J5" s="5">
        <v>-2.1999999999999999E-2</v>
      </c>
      <c r="K5" s="5">
        <v>-1.7000000000000001E-2</v>
      </c>
      <c r="L5" s="5">
        <v>-2.1999999999999999E-2</v>
      </c>
      <c r="M5" s="7">
        <v>-2.3E-2</v>
      </c>
      <c r="N5" s="11">
        <v>0</v>
      </c>
    </row>
    <row r="6" spans="1:14" x14ac:dyDescent="0.3">
      <c r="A6" s="1" t="s">
        <v>5</v>
      </c>
      <c r="B6" s="6"/>
      <c r="C6" s="5">
        <v>5.5E-2</v>
      </c>
      <c r="D6" s="5">
        <v>3.3000000000000002E-2</v>
      </c>
      <c r="E6" s="5">
        <v>0.15</v>
      </c>
      <c r="F6" s="5">
        <v>-8.0000000000000002E-3</v>
      </c>
      <c r="G6" s="5">
        <v>0.11</v>
      </c>
      <c r="H6" s="5">
        <v>-1.9E-2</v>
      </c>
      <c r="I6" s="5">
        <v>9.8000000000000004E-2</v>
      </c>
      <c r="J6" s="5">
        <v>0.11600000000000001</v>
      </c>
      <c r="K6" s="5">
        <v>8.3000000000000004E-2</v>
      </c>
      <c r="L6" s="5">
        <v>9.8000000000000004E-2</v>
      </c>
      <c r="M6" s="7">
        <v>0.20599999999999999</v>
      </c>
      <c r="N6" s="11">
        <v>5</v>
      </c>
    </row>
    <row r="7" spans="1:14" x14ac:dyDescent="0.3">
      <c r="A7" s="1" t="s">
        <v>6</v>
      </c>
      <c r="B7" s="6"/>
      <c r="C7" s="5">
        <v>0.35599999999999998</v>
      </c>
      <c r="D7" s="5">
        <v>0.497</v>
      </c>
      <c r="E7" s="5">
        <v>0.39200000000000002</v>
      </c>
      <c r="F7" s="5">
        <v>0.53800000000000003</v>
      </c>
      <c r="G7" s="5">
        <v>0.86799999999999999</v>
      </c>
      <c r="H7" s="5">
        <v>0.42199999999999999</v>
      </c>
      <c r="I7" s="5">
        <v>0.51700000000000002</v>
      </c>
      <c r="J7" s="5">
        <v>0.56399999999999995</v>
      </c>
      <c r="K7" s="5">
        <v>0.57299999999999995</v>
      </c>
      <c r="L7" s="5">
        <v>0.48799999999999999</v>
      </c>
      <c r="M7" s="7">
        <v>0.751</v>
      </c>
      <c r="N7" s="11">
        <v>10</v>
      </c>
    </row>
    <row r="8" spans="1:14" x14ac:dyDescent="0.3">
      <c r="A8" s="1" t="s">
        <v>7</v>
      </c>
      <c r="B8" s="6"/>
      <c r="C8" s="5">
        <v>0.97499999999999998</v>
      </c>
      <c r="D8" s="5">
        <v>0.49299999999999999</v>
      </c>
      <c r="E8" s="5">
        <v>0.82199999999999995</v>
      </c>
      <c r="F8" s="5">
        <v>1.845</v>
      </c>
      <c r="G8" s="5">
        <v>0.95199999999999996</v>
      </c>
      <c r="H8" s="5">
        <v>1.3089999999999999</v>
      </c>
      <c r="I8" s="5">
        <v>1.33</v>
      </c>
      <c r="J8" s="5">
        <v>1.292</v>
      </c>
      <c r="K8" s="5">
        <v>1.256</v>
      </c>
      <c r="L8" s="5">
        <v>1.071</v>
      </c>
      <c r="M8" s="7">
        <v>1.6739999999999999</v>
      </c>
      <c r="N8" s="11">
        <v>15</v>
      </c>
    </row>
    <row r="9" spans="1:14" x14ac:dyDescent="0.3">
      <c r="A9" s="1" t="s">
        <v>8</v>
      </c>
      <c r="B9" s="6"/>
      <c r="C9" s="5">
        <v>2.1749999999999998</v>
      </c>
      <c r="D9" s="5">
        <v>1.0649999999999999</v>
      </c>
      <c r="E9" s="5">
        <v>1.875</v>
      </c>
      <c r="F9" s="5">
        <v>2.125</v>
      </c>
      <c r="G9" s="5">
        <v>2.1309999999999998</v>
      </c>
      <c r="H9" s="5">
        <v>2.1560000000000001</v>
      </c>
      <c r="I9" s="5">
        <v>2.37</v>
      </c>
      <c r="J9" s="5">
        <v>1.944</v>
      </c>
      <c r="K9" s="5">
        <v>1.5760000000000001</v>
      </c>
      <c r="L9" s="5">
        <v>2.5659999999999998</v>
      </c>
      <c r="M9" s="7">
        <v>2.4089999999999998</v>
      </c>
      <c r="N9" s="11">
        <v>20</v>
      </c>
    </row>
    <row r="10" spans="1:14" x14ac:dyDescent="0.3">
      <c r="A10" s="1" t="s">
        <v>9</v>
      </c>
      <c r="B10" s="6"/>
      <c r="C10" s="5">
        <v>3.016</v>
      </c>
      <c r="D10" s="5">
        <v>2.8540000000000001</v>
      </c>
      <c r="E10" s="5">
        <v>2.948</v>
      </c>
      <c r="F10" s="5">
        <v>3.02</v>
      </c>
      <c r="G10" s="5">
        <v>3.0630000000000002</v>
      </c>
      <c r="H10" s="5">
        <v>3.085</v>
      </c>
      <c r="I10" s="5">
        <v>2.9969999999999999</v>
      </c>
      <c r="J10" s="5">
        <v>3.1629999999999998</v>
      </c>
      <c r="K10" s="5">
        <v>3.024</v>
      </c>
      <c r="L10" s="5">
        <v>3.1779999999999999</v>
      </c>
      <c r="M10" s="7">
        <v>3.181</v>
      </c>
      <c r="N10" s="11">
        <v>30</v>
      </c>
    </row>
    <row r="11" spans="1:14" x14ac:dyDescent="0.3">
      <c r="A11" s="1" t="s">
        <v>10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6" spans="1:14" x14ac:dyDescent="0.3">
      <c r="B16" t="s">
        <v>1</v>
      </c>
    </row>
    <row r="17" spans="1:14" x14ac:dyDescent="0.3">
      <c r="B17" s="1">
        <v>1</v>
      </c>
      <c r="C17" s="1" t="s">
        <v>11</v>
      </c>
      <c r="D17" s="1" t="s">
        <v>11</v>
      </c>
      <c r="E17" s="1" t="s">
        <v>11</v>
      </c>
      <c r="F17" s="1">
        <v>1</v>
      </c>
      <c r="G17" s="1">
        <v>1</v>
      </c>
      <c r="H17" s="1">
        <v>2</v>
      </c>
      <c r="I17" s="1">
        <v>2</v>
      </c>
      <c r="J17" s="1">
        <v>3</v>
      </c>
      <c r="K17" s="1">
        <v>3</v>
      </c>
      <c r="L17" s="1">
        <v>4</v>
      </c>
      <c r="M17" s="1">
        <v>4</v>
      </c>
    </row>
    <row r="18" spans="1:14" x14ac:dyDescent="0.3">
      <c r="A18" s="1" t="s">
        <v>3</v>
      </c>
      <c r="B18" s="2" t="s">
        <v>12</v>
      </c>
      <c r="C18" s="3">
        <v>1.329</v>
      </c>
      <c r="D18" s="3">
        <v>1.4430000000000001</v>
      </c>
      <c r="E18" s="3">
        <v>1.72</v>
      </c>
      <c r="F18" s="3">
        <v>2.1379999999999999</v>
      </c>
      <c r="G18" s="3">
        <v>1.556</v>
      </c>
      <c r="H18" s="3">
        <v>1.6060000000000001</v>
      </c>
      <c r="I18" s="3">
        <v>1.4810000000000001</v>
      </c>
      <c r="J18" s="3">
        <v>1.776</v>
      </c>
      <c r="K18" s="3">
        <v>1.6679999999999999</v>
      </c>
      <c r="L18" s="3">
        <v>1.5349999999999999</v>
      </c>
      <c r="M18" s="4">
        <v>1.454</v>
      </c>
      <c r="N18" s="11">
        <v>20</v>
      </c>
    </row>
    <row r="19" spans="1:14" x14ac:dyDescent="0.3">
      <c r="A19" s="1" t="s">
        <v>4</v>
      </c>
      <c r="B19" s="6" t="s">
        <v>12</v>
      </c>
      <c r="C19" s="5">
        <v>0.97399999999999998</v>
      </c>
      <c r="D19" s="5">
        <v>1.333</v>
      </c>
      <c r="E19" s="5">
        <v>1.3620000000000001</v>
      </c>
      <c r="F19" s="5">
        <v>1.2889999999999999</v>
      </c>
      <c r="G19" s="5">
        <v>1.2170000000000001</v>
      </c>
      <c r="H19" s="5">
        <v>0.78300000000000003</v>
      </c>
      <c r="I19" s="5">
        <v>1.645</v>
      </c>
      <c r="J19" s="5">
        <v>1.425</v>
      </c>
      <c r="K19" s="5">
        <v>1.5109999999999999</v>
      </c>
      <c r="L19" s="5">
        <v>1.6539999999999999</v>
      </c>
      <c r="M19" s="7">
        <v>1.609</v>
      </c>
      <c r="N19" s="11">
        <v>20</v>
      </c>
    </row>
    <row r="20" spans="1:14" x14ac:dyDescent="0.3">
      <c r="A20" s="1" t="s">
        <v>5</v>
      </c>
      <c r="B20" s="6" t="s">
        <v>12</v>
      </c>
      <c r="C20" s="5">
        <v>2.1819999999999999</v>
      </c>
      <c r="D20" s="5">
        <v>1.538</v>
      </c>
      <c r="E20" s="5">
        <v>1.601</v>
      </c>
      <c r="F20" s="5">
        <v>1.57</v>
      </c>
      <c r="G20" s="5">
        <v>1.3240000000000001</v>
      </c>
      <c r="H20" s="5">
        <v>1.548</v>
      </c>
      <c r="I20" s="5">
        <v>1.4810000000000001</v>
      </c>
      <c r="J20" s="5">
        <v>1.34</v>
      </c>
      <c r="K20" s="5">
        <v>1.544</v>
      </c>
      <c r="L20" s="5">
        <v>1.2350000000000001</v>
      </c>
      <c r="M20" s="7">
        <v>1.5089999999999999</v>
      </c>
      <c r="N20" s="11">
        <v>20</v>
      </c>
    </row>
    <row r="21" spans="1:14" x14ac:dyDescent="0.3">
      <c r="A21" s="1" t="s">
        <v>6</v>
      </c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7"/>
    </row>
    <row r="22" spans="1:14" x14ac:dyDescent="0.3">
      <c r="A22" s="1" t="s">
        <v>7</v>
      </c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7"/>
    </row>
    <row r="23" spans="1:14" x14ac:dyDescent="0.3">
      <c r="A23" s="1" t="s">
        <v>8</v>
      </c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7"/>
    </row>
    <row r="24" spans="1:14" x14ac:dyDescent="0.3">
      <c r="A24" s="1" t="s">
        <v>9</v>
      </c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7"/>
    </row>
    <row r="25" spans="1:14" x14ac:dyDescent="0.3">
      <c r="A25" s="1" t="s">
        <v>10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10"/>
    </row>
    <row r="28" spans="1:14" x14ac:dyDescent="0.3">
      <c r="C28" t="s">
        <v>14</v>
      </c>
      <c r="D28">
        <f>AVERAGE(C18:E20)</f>
        <v>1.4980000000000002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6B0BD-08E9-40DA-9E55-C302A853A9DB}">
  <dimension ref="A2:N27"/>
  <sheetViews>
    <sheetView workbookViewId="0">
      <selection activeCell="F32" sqref="F32"/>
    </sheetView>
  </sheetViews>
  <sheetFormatPr defaultRowHeight="14.4" x14ac:dyDescent="0.3"/>
  <sheetData>
    <row r="2" spans="1:14" x14ac:dyDescent="0.3">
      <c r="B2" t="s">
        <v>1</v>
      </c>
    </row>
    <row r="3" spans="1:14" x14ac:dyDescent="0.3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1" t="s">
        <v>2</v>
      </c>
    </row>
    <row r="4" spans="1:14" x14ac:dyDescent="0.3">
      <c r="A4" s="1" t="s">
        <v>3</v>
      </c>
      <c r="B4" s="2"/>
      <c r="C4" s="3">
        <v>6.0000000000000001E-3</v>
      </c>
      <c r="D4" s="3">
        <v>7.0000000000000001E-3</v>
      </c>
      <c r="E4" s="3">
        <v>2.5999999999999999E-2</v>
      </c>
      <c r="F4" s="3">
        <v>1.0999999999999999E-2</v>
      </c>
      <c r="G4" s="3">
        <v>1.2E-2</v>
      </c>
      <c r="H4" s="3">
        <v>1.2999999999999999E-2</v>
      </c>
      <c r="I4" s="3">
        <v>2.1000000000000001E-2</v>
      </c>
      <c r="J4" s="3">
        <v>2.1999999999999999E-2</v>
      </c>
      <c r="K4" s="3">
        <v>2.5000000000000001E-2</v>
      </c>
      <c r="L4" s="3">
        <v>2.4E-2</v>
      </c>
      <c r="M4" s="4">
        <v>2.5000000000000001E-2</v>
      </c>
      <c r="N4" s="11">
        <v>0</v>
      </c>
    </row>
    <row r="5" spans="1:14" x14ac:dyDescent="0.3">
      <c r="A5" s="1" t="s">
        <v>4</v>
      </c>
      <c r="B5" s="6"/>
      <c r="C5" s="5">
        <v>0.17199999999999999</v>
      </c>
      <c r="D5" s="5">
        <v>0.217</v>
      </c>
      <c r="E5" s="5">
        <v>0.122</v>
      </c>
      <c r="F5" s="5">
        <v>9.8000000000000004E-2</v>
      </c>
      <c r="G5" s="5">
        <v>0.155</v>
      </c>
      <c r="H5" s="5">
        <v>0.13</v>
      </c>
      <c r="I5" s="5">
        <v>0.13500000000000001</v>
      </c>
      <c r="J5" s="5">
        <v>0.14899999999999999</v>
      </c>
      <c r="K5" s="5">
        <v>0.16900000000000001</v>
      </c>
      <c r="L5" s="5">
        <v>9.6000000000000002E-2</v>
      </c>
      <c r="M5" s="7">
        <v>0.13900000000000001</v>
      </c>
      <c r="N5" s="11">
        <v>5</v>
      </c>
    </row>
    <row r="6" spans="1:14" x14ac:dyDescent="0.3">
      <c r="A6" s="1" t="s">
        <v>5</v>
      </c>
      <c r="B6" s="6"/>
      <c r="C6" s="5">
        <v>0.79200000000000004</v>
      </c>
      <c r="D6" s="5">
        <v>0.61499999999999999</v>
      </c>
      <c r="E6" s="5">
        <v>0.56200000000000006</v>
      </c>
      <c r="F6" s="5">
        <v>0.60399999999999998</v>
      </c>
      <c r="G6" s="5">
        <v>0.53700000000000003</v>
      </c>
      <c r="H6" s="5">
        <v>0.66500000000000004</v>
      </c>
      <c r="I6" s="5">
        <v>0.51700000000000002</v>
      </c>
      <c r="J6" s="5">
        <v>0.61099999999999999</v>
      </c>
      <c r="K6" s="5">
        <v>0.66</v>
      </c>
      <c r="L6" s="5">
        <v>0.871</v>
      </c>
      <c r="M6" s="7">
        <v>0.90800000000000003</v>
      </c>
      <c r="N6" s="11">
        <v>10</v>
      </c>
    </row>
    <row r="7" spans="1:14" x14ac:dyDescent="0.3">
      <c r="A7" s="1" t="s">
        <v>6</v>
      </c>
      <c r="B7" s="6"/>
      <c r="C7" s="5">
        <v>1.1679999999999999</v>
      </c>
      <c r="D7" s="5">
        <v>1.1519999999999999</v>
      </c>
      <c r="E7" s="5">
        <v>0.80500000000000005</v>
      </c>
      <c r="F7" s="5">
        <v>1.246</v>
      </c>
      <c r="G7" s="5">
        <v>1.32</v>
      </c>
      <c r="H7" s="5">
        <v>1.0329999999999999</v>
      </c>
      <c r="I7" s="5">
        <v>0.997</v>
      </c>
      <c r="J7" s="5">
        <v>1.268</v>
      </c>
      <c r="K7" s="5">
        <v>1.0609999999999999</v>
      </c>
      <c r="L7" s="5">
        <v>1.361</v>
      </c>
      <c r="M7" s="7">
        <v>1.5089999999999999</v>
      </c>
      <c r="N7" s="11">
        <v>15</v>
      </c>
    </row>
    <row r="8" spans="1:14" x14ac:dyDescent="0.3">
      <c r="A8" s="1" t="s">
        <v>7</v>
      </c>
      <c r="B8" s="6"/>
      <c r="C8" s="5">
        <v>0.32500000000000001</v>
      </c>
      <c r="D8" s="5">
        <v>1.901</v>
      </c>
      <c r="E8" s="5">
        <v>2.6890000000000001</v>
      </c>
      <c r="F8" s="5">
        <v>1.8320000000000001</v>
      </c>
      <c r="G8" s="5">
        <v>2.0230000000000001</v>
      </c>
      <c r="H8" s="5">
        <v>2.0070000000000001</v>
      </c>
      <c r="I8" s="5">
        <v>2.1269999999999998</v>
      </c>
      <c r="J8" s="5">
        <v>2.0179999999999998</v>
      </c>
      <c r="K8" s="5">
        <v>1.77</v>
      </c>
      <c r="L8" s="5">
        <v>1.988</v>
      </c>
      <c r="M8" s="7">
        <v>2.2400000000000002</v>
      </c>
      <c r="N8" s="11">
        <v>20</v>
      </c>
    </row>
    <row r="9" spans="1:14" x14ac:dyDescent="0.3">
      <c r="A9" s="1" t="s">
        <v>8</v>
      </c>
      <c r="B9" s="6"/>
      <c r="C9" s="5">
        <v>2.8359999999999999</v>
      </c>
      <c r="D9" s="5">
        <v>2.823</v>
      </c>
      <c r="E9" s="5">
        <v>2.8420000000000001</v>
      </c>
      <c r="F9" s="5">
        <v>2.8540000000000001</v>
      </c>
      <c r="G9" s="5">
        <v>2.7519999999999998</v>
      </c>
      <c r="H9" s="5">
        <v>2.7879999999999998</v>
      </c>
      <c r="I9" s="5">
        <v>2.754</v>
      </c>
      <c r="J9" s="5">
        <v>2.78</v>
      </c>
      <c r="K9" s="5">
        <v>2.4049999999999998</v>
      </c>
      <c r="L9" s="5">
        <v>2.29</v>
      </c>
      <c r="M9" s="7">
        <v>2.7709999999999999</v>
      </c>
      <c r="N9" s="11">
        <v>30</v>
      </c>
    </row>
    <row r="10" spans="1:14" x14ac:dyDescent="0.3">
      <c r="A10" s="1" t="s">
        <v>9</v>
      </c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7"/>
    </row>
    <row r="11" spans="1:14" x14ac:dyDescent="0.3">
      <c r="A11" s="1" t="s">
        <v>10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5" spans="1:14" x14ac:dyDescent="0.3">
      <c r="B15" t="s">
        <v>1</v>
      </c>
    </row>
    <row r="16" spans="1:14" x14ac:dyDescent="0.3">
      <c r="B16" s="1">
        <v>1</v>
      </c>
      <c r="C16" s="1" t="s">
        <v>11</v>
      </c>
      <c r="D16" s="1" t="s">
        <v>11</v>
      </c>
      <c r="E16" s="1" t="s">
        <v>11</v>
      </c>
      <c r="F16" s="1">
        <v>1</v>
      </c>
      <c r="G16" s="1">
        <v>1</v>
      </c>
      <c r="H16" s="1">
        <v>2</v>
      </c>
      <c r="I16" s="1">
        <v>2</v>
      </c>
      <c r="J16" s="1">
        <v>3</v>
      </c>
      <c r="K16" s="1">
        <v>3</v>
      </c>
      <c r="L16" s="1">
        <v>4</v>
      </c>
      <c r="M16" s="1">
        <v>4</v>
      </c>
    </row>
    <row r="17" spans="1:14" x14ac:dyDescent="0.3">
      <c r="A17" s="1" t="s">
        <v>3</v>
      </c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</row>
    <row r="18" spans="1:14" x14ac:dyDescent="0.3">
      <c r="A18" s="1" t="s">
        <v>4</v>
      </c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7"/>
    </row>
    <row r="19" spans="1:14" x14ac:dyDescent="0.3">
      <c r="A19" s="1" t="s">
        <v>5</v>
      </c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7"/>
    </row>
    <row r="20" spans="1:14" x14ac:dyDescent="0.3">
      <c r="A20" s="1" t="s">
        <v>6</v>
      </c>
      <c r="B20" s="6" t="s">
        <v>13</v>
      </c>
      <c r="C20" s="5">
        <v>1.752</v>
      </c>
      <c r="D20" s="5">
        <v>1.7729999999999999</v>
      </c>
      <c r="E20" s="5">
        <v>1.712</v>
      </c>
      <c r="F20" s="5">
        <v>1.786</v>
      </c>
      <c r="G20" s="5">
        <v>1.696</v>
      </c>
      <c r="H20" s="5">
        <v>1.6879999999999999</v>
      </c>
      <c r="I20" s="5">
        <v>1.883</v>
      </c>
      <c r="J20" s="5">
        <v>1.619</v>
      </c>
      <c r="K20" s="5">
        <v>1.9970000000000001</v>
      </c>
      <c r="L20" s="5">
        <v>1.746</v>
      </c>
      <c r="M20" s="7">
        <v>1.819</v>
      </c>
      <c r="N20" s="11">
        <v>20</v>
      </c>
    </row>
    <row r="21" spans="1:14" x14ac:dyDescent="0.3">
      <c r="A21" s="1" t="s">
        <v>7</v>
      </c>
      <c r="B21" s="6" t="s">
        <v>13</v>
      </c>
      <c r="C21" s="5">
        <v>1.7430000000000001</v>
      </c>
      <c r="D21" s="5">
        <v>1.6259999999999999</v>
      </c>
      <c r="E21" s="5">
        <v>1.915</v>
      </c>
      <c r="F21" s="5">
        <v>1.5589999999999999</v>
      </c>
      <c r="G21" s="5">
        <v>1.8759999999999999</v>
      </c>
      <c r="H21" s="5">
        <v>1.9570000000000001</v>
      </c>
      <c r="I21" s="5">
        <v>1.7629999999999999</v>
      </c>
      <c r="J21" s="5">
        <v>1.712</v>
      </c>
      <c r="K21" s="5">
        <v>1.66</v>
      </c>
      <c r="L21" s="5">
        <v>1.839</v>
      </c>
      <c r="M21" s="7">
        <v>1.857</v>
      </c>
      <c r="N21" s="11">
        <v>20</v>
      </c>
    </row>
    <row r="22" spans="1:14" x14ac:dyDescent="0.3">
      <c r="A22" s="1" t="s">
        <v>8</v>
      </c>
      <c r="B22" s="6" t="s">
        <v>13</v>
      </c>
      <c r="C22" s="5">
        <v>1.6910000000000001</v>
      </c>
      <c r="D22" s="5">
        <v>1.7330000000000001</v>
      </c>
      <c r="E22" s="5">
        <v>1.5569999999999999</v>
      </c>
      <c r="F22" s="5">
        <v>1.675</v>
      </c>
      <c r="G22" s="5">
        <v>1.573</v>
      </c>
      <c r="H22" s="5">
        <v>1.5609999999999999</v>
      </c>
      <c r="I22" s="5">
        <v>1.649</v>
      </c>
      <c r="J22" s="5">
        <v>1.6679999999999999</v>
      </c>
      <c r="K22" s="5">
        <v>1.8520000000000001</v>
      </c>
      <c r="L22" s="5">
        <v>1.5449999999999999</v>
      </c>
      <c r="M22" s="7">
        <v>1.7929999999999999</v>
      </c>
      <c r="N22" s="11">
        <v>20</v>
      </c>
    </row>
    <row r="23" spans="1:14" x14ac:dyDescent="0.3">
      <c r="A23" s="1" t="s">
        <v>9</v>
      </c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7"/>
    </row>
    <row r="24" spans="1:14" x14ac:dyDescent="0.3">
      <c r="A24" s="1" t="s">
        <v>10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  <row r="27" spans="1:14" x14ac:dyDescent="0.3">
      <c r="D27" t="s">
        <v>18</v>
      </c>
      <c r="E27">
        <f>AVERAGE(C20:E22)</f>
        <v>1.7224444444444447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Props1.xml><?xml version="1.0" encoding="utf-8"?>
<ds:datastoreItem xmlns:ds="http://schemas.openxmlformats.org/officeDocument/2006/customXml" ds:itemID="{EFAA9387-4994-4776-AD8C-C98F3EFB93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40018C-9C89-46EC-A6AD-9C9707EE8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A9FC48-C2E0-4AFD-BA35-DD97E38EFABC}">
  <ds:schemaRefs>
    <ds:schemaRef ds:uri="346664c1-f046-4b05-9eb2-f4d5e2576ba6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d802e315-ce5c-4061-a08c-c54b692e31e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tPA (summarized)</vt:lpstr>
      <vt:lpstr>Raw data PE 50 nm</vt:lpstr>
      <vt:lpstr>Raw data PE 100 nm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Michaś</dc:creator>
  <cp:keywords/>
  <dc:description/>
  <cp:lastModifiedBy>Karolina Michaś</cp:lastModifiedBy>
  <cp:revision/>
  <dcterms:created xsi:type="dcterms:W3CDTF">2026-03-17T11:26:02Z</dcterms:created>
  <dcterms:modified xsi:type="dcterms:W3CDTF">2026-09-29T12:27:08Z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