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gar\Desktop\manuskrypt 3\"/>
    </mc:Choice>
  </mc:AlternateContent>
  <xr:revisionPtr revIDLastSave="0" documentId="13_ncr:1_{C86D9856-D154-4234-BAC1-BD27AA62CA55}" xr6:coauthVersionLast="47" xr6:coauthVersionMax="47" xr10:uidLastSave="{00000000-0000-0000-0000-000000000000}"/>
  <bookViews>
    <workbookView xWindow="28680" yWindow="-120" windowWidth="29040" windowHeight="15720" firstSheet="1" activeTab="6" xr2:uid="{1DBE9D89-AE37-4816-8294-55E8B8625A1F}"/>
  </bookViews>
  <sheets>
    <sheet name="Fig 2. SEM-EDX " sheetId="5" r:id="rId1"/>
    <sheet name=" Fig.3 FTIR and CI " sheetId="2" r:id="rId2"/>
    <sheet name="Fig 4 proteolyt enz" sheetId="6" r:id="rId3"/>
    <sheet name="Fig 4 lipolyt enz" sheetId="7" r:id="rId4"/>
    <sheet name="Fig 4 chitynolyt enz" sheetId="8" r:id="rId5"/>
    <sheet name="external proteins" sheetId="9" r:id="rId6"/>
    <sheet name="internal proteins" sheetId="10" r:id="rId7"/>
  </sheets>
  <definedNames>
    <definedName name="_xlchart.v1.0" hidden="1">'Fig 2. SEM-EDX '!$A$2:$A$46</definedName>
    <definedName name="_xlchart.v1.1" hidden="1">'Fig 2. SEM-EDX '!$B$1</definedName>
    <definedName name="_xlchart.v1.10" hidden="1">'Fig 2. SEM-EDX '!$D$1</definedName>
    <definedName name="_xlchart.v1.11" hidden="1">'Fig 2. SEM-EDX '!$D$2:$D$46</definedName>
    <definedName name="_xlchart.v1.12" hidden="1">'Fig 2. SEM-EDX '!$E$1</definedName>
    <definedName name="_xlchart.v1.13" hidden="1">'Fig 2. SEM-EDX '!$E$2:$E$46</definedName>
    <definedName name="_xlchart.v1.2" hidden="1">'Fig 2. SEM-EDX '!$B$2:$B$46</definedName>
    <definedName name="_xlchart.v1.3" hidden="1">'Fig 2. SEM-EDX '!$D$1</definedName>
    <definedName name="_xlchart.v1.4" hidden="1">'Fig 2. SEM-EDX '!$D$2:$D$46</definedName>
    <definedName name="_xlchart.v1.5" hidden="1">'Fig 2. SEM-EDX '!$A$2:$A$46</definedName>
    <definedName name="_xlchart.v1.6" hidden="1">'Fig 2. SEM-EDX '!$B$1</definedName>
    <definedName name="_xlchart.v1.7" hidden="1">'Fig 2. SEM-EDX '!$B$2:$B$46</definedName>
    <definedName name="_xlchart.v1.8" hidden="1">'Fig 2. SEM-EDX '!$C$1</definedName>
    <definedName name="_xlchart.v1.9" hidden="1">'Fig 2. SEM-EDX '!$C$2:$C$46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5" l="1"/>
  <c r="E50" i="5"/>
  <c r="P25" i="5"/>
  <c r="Q25" i="5"/>
  <c r="R25" i="5"/>
  <c r="P26" i="5"/>
  <c r="Q26" i="5"/>
  <c r="R26" i="5"/>
  <c r="P27" i="5"/>
  <c r="Q27" i="5"/>
  <c r="R27" i="5"/>
  <c r="P28" i="5"/>
  <c r="Q28" i="5"/>
  <c r="R28" i="5"/>
  <c r="P29" i="5"/>
  <c r="Q29" i="5"/>
  <c r="R29" i="5"/>
  <c r="O29" i="5"/>
  <c r="O28" i="5"/>
  <c r="O27" i="5"/>
  <c r="O26" i="5"/>
  <c r="O25" i="5"/>
  <c r="L25" i="5"/>
  <c r="M25" i="5"/>
  <c r="N25" i="5"/>
  <c r="L26" i="5"/>
  <c r="M26" i="5"/>
  <c r="N26" i="5"/>
  <c r="L27" i="5"/>
  <c r="M27" i="5"/>
  <c r="N27" i="5"/>
  <c r="L28" i="5"/>
  <c r="M28" i="5"/>
  <c r="N28" i="5"/>
  <c r="L29" i="5"/>
  <c r="M29" i="5"/>
  <c r="N29" i="5"/>
  <c r="K29" i="5"/>
  <c r="K28" i="5"/>
  <c r="K27" i="5"/>
  <c r="K26" i="5"/>
  <c r="K25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G57" i="5" s="1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C53" i="5" s="1"/>
  <c r="G30" i="5"/>
  <c r="G31" i="5"/>
  <c r="C58" i="5" s="1"/>
  <c r="G32" i="5"/>
  <c r="G33" i="5"/>
  <c r="G34" i="5"/>
  <c r="G35" i="5"/>
  <c r="G37" i="5"/>
  <c r="G38" i="5"/>
  <c r="G39" i="5"/>
  <c r="G40" i="5"/>
  <c r="G41" i="5"/>
  <c r="G42" i="5"/>
  <c r="G43" i="5"/>
  <c r="G44" i="5"/>
  <c r="G45" i="5"/>
  <c r="G46" i="5"/>
  <c r="G2" i="5"/>
  <c r="F2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B57" i="5" s="1"/>
  <c r="F22" i="5"/>
  <c r="F21" i="5"/>
  <c r="F20" i="5"/>
  <c r="F19" i="5"/>
  <c r="F18" i="5"/>
  <c r="F17" i="5"/>
  <c r="F16" i="5"/>
  <c r="F15" i="5"/>
  <c r="B56" i="5" s="1"/>
  <c r="F14" i="5"/>
  <c r="F13" i="5"/>
  <c r="F12" i="5"/>
  <c r="F11" i="5"/>
  <c r="F10" i="5"/>
  <c r="F9" i="5"/>
  <c r="F8" i="5"/>
  <c r="F7" i="5"/>
  <c r="F6" i="5"/>
  <c r="F5" i="5"/>
  <c r="F4" i="5"/>
  <c r="F3" i="5"/>
  <c r="D85" i="2"/>
  <c r="I15" i="2" s="1"/>
  <c r="K35" i="2" s="1"/>
  <c r="F12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B8" i="2"/>
  <c r="D12" i="2"/>
  <c r="G12" i="2"/>
  <c r="G13" i="2"/>
  <c r="G14" i="2"/>
  <c r="G15" i="2"/>
  <c r="G16" i="2"/>
  <c r="F16" i="2"/>
  <c r="F14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1" i="2"/>
  <c r="B7" i="2"/>
  <c r="B9" i="2" s="1"/>
  <c r="B51" i="5" l="1"/>
  <c r="D53" i="5"/>
  <c r="F51" i="5"/>
  <c r="G50" i="5"/>
  <c r="G53" i="5"/>
  <c r="F52" i="5"/>
  <c r="B53" i="5"/>
  <c r="E55" i="5"/>
  <c r="G51" i="5"/>
  <c r="C52" i="5"/>
  <c r="F53" i="5"/>
  <c r="F54" i="5"/>
  <c r="E51" i="5"/>
  <c r="F55" i="5"/>
  <c r="C51" i="5"/>
  <c r="B52" i="5"/>
  <c r="G54" i="5"/>
  <c r="B50" i="5"/>
  <c r="C59" i="5"/>
  <c r="D54" i="5"/>
  <c r="E56" i="5"/>
  <c r="C57" i="5"/>
  <c r="E54" i="5"/>
  <c r="G52" i="5"/>
  <c r="E59" i="5"/>
  <c r="E57" i="5"/>
  <c r="B54" i="5"/>
  <c r="F50" i="5"/>
  <c r="H13" i="2"/>
  <c r="J33" i="2" s="1"/>
  <c r="B55" i="5"/>
  <c r="C54" i="5"/>
  <c r="B58" i="5"/>
  <c r="D52" i="5"/>
  <c r="E52" i="5"/>
  <c r="E58" i="5"/>
  <c r="B59" i="5"/>
  <c r="E53" i="5"/>
  <c r="D59" i="5"/>
  <c r="D51" i="5"/>
  <c r="G59" i="5"/>
  <c r="F59" i="5"/>
  <c r="H14" i="2"/>
  <c r="J34" i="2" s="1"/>
  <c r="H12" i="2"/>
  <c r="J32" i="2" s="1"/>
  <c r="D58" i="5"/>
  <c r="D50" i="5"/>
  <c r="G58" i="5"/>
  <c r="C50" i="5"/>
  <c r="F58" i="5"/>
  <c r="D57" i="5"/>
  <c r="F57" i="5"/>
  <c r="I13" i="2"/>
  <c r="K33" i="2" s="1"/>
  <c r="I12" i="2"/>
  <c r="K32" i="2" s="1"/>
  <c r="D56" i="5"/>
  <c r="G56" i="5"/>
  <c r="I16" i="2"/>
  <c r="K36" i="2" s="1"/>
  <c r="C56" i="5"/>
  <c r="F56" i="5"/>
  <c r="D55" i="5"/>
  <c r="G55" i="5"/>
  <c r="I14" i="2"/>
  <c r="K34" i="2" s="1"/>
  <c r="C55" i="5"/>
  <c r="H15" i="2"/>
  <c r="J35" i="2" s="1"/>
  <c r="H16" i="2"/>
  <c r="J36" i="2" s="1"/>
  <c r="F13" i="2"/>
  <c r="F15" i="2" l="1"/>
</calcChain>
</file>

<file path=xl/sharedStrings.xml><?xml version="1.0" encoding="utf-8"?>
<sst xmlns="http://schemas.openxmlformats.org/spreadsheetml/2006/main" count="1915" uniqueCount="1490">
  <si>
    <t>control 1a</t>
  </si>
  <si>
    <t>control 1b</t>
  </si>
  <si>
    <t>control 1c</t>
  </si>
  <si>
    <t>control 2a</t>
  </si>
  <si>
    <t>control 2b</t>
  </si>
  <si>
    <t>control 2c</t>
  </si>
  <si>
    <t>control 3a</t>
  </si>
  <si>
    <t>control 3b</t>
  </si>
  <si>
    <t>control 3c</t>
  </si>
  <si>
    <t>control 4a</t>
  </si>
  <si>
    <t>control 4b</t>
  </si>
  <si>
    <t>control 4c</t>
  </si>
  <si>
    <t>control 5a</t>
  </si>
  <si>
    <t>control 5b</t>
  </si>
  <si>
    <t>control 5c</t>
  </si>
  <si>
    <t>control 6a</t>
  </si>
  <si>
    <t>control 6b</t>
  </si>
  <si>
    <t>control 6c</t>
  </si>
  <si>
    <t>LMC 1a</t>
  </si>
  <si>
    <t>LMC 1b</t>
  </si>
  <si>
    <t>LMC 1c</t>
  </si>
  <si>
    <t>LMC 2a</t>
  </si>
  <si>
    <t>LMC 2b</t>
  </si>
  <si>
    <t>LMC 2c</t>
  </si>
  <si>
    <t>LMC 3a</t>
  </si>
  <si>
    <t>LMC 3b</t>
  </si>
  <si>
    <t>LMC 3c</t>
  </si>
  <si>
    <t>LMC 4a</t>
  </si>
  <si>
    <t>LMC 4b</t>
  </si>
  <si>
    <t>LMC 4c</t>
  </si>
  <si>
    <t>LMC 5a</t>
  </si>
  <si>
    <t>LMC 5b</t>
  </si>
  <si>
    <t>LMC 5c</t>
  </si>
  <si>
    <t>LMC 6</t>
  </si>
  <si>
    <t>LMC 6b</t>
  </si>
  <si>
    <t>LMC 6c</t>
  </si>
  <si>
    <t>LMC+T.h 1a</t>
  </si>
  <si>
    <t>LMC+T.h 1b</t>
  </si>
  <si>
    <t>LMC+T.h 1c</t>
  </si>
  <si>
    <t>LMC+T.h 2a</t>
  </si>
  <si>
    <t>LMC+T.h 2b</t>
  </si>
  <si>
    <t>LMC+T.h 2c</t>
  </si>
  <si>
    <t>LMC+T.h 3a</t>
  </si>
  <si>
    <t>LMC+T.h 3b</t>
  </si>
  <si>
    <t>LMC+T.h 3c</t>
  </si>
  <si>
    <t>LMC+T.h 4a</t>
  </si>
  <si>
    <t>LMC+T.h 4b</t>
  </si>
  <si>
    <t>LMC+T.h 4c</t>
  </si>
  <si>
    <t>LMC+T.h 5a</t>
  </si>
  <si>
    <t>LMC+T.h 5b</t>
  </si>
  <si>
    <t>LMC+T.h 5c</t>
  </si>
  <si>
    <t>LMC+T.h 6a</t>
  </si>
  <si>
    <t>LMC+T.h 6b</t>
  </si>
  <si>
    <t>LMC+T.h 6c</t>
  </si>
  <si>
    <t>SMC +T.h (1)</t>
  </si>
  <si>
    <t>SMC +T.h (10)</t>
  </si>
  <si>
    <t>SMC +T.h (11)</t>
  </si>
  <si>
    <t>SMC +T.h (12)</t>
  </si>
  <si>
    <t>SMC +T.h (13)</t>
  </si>
  <si>
    <t>SMC +T.h (14)</t>
  </si>
  <si>
    <t>SMC +T.h (15)</t>
  </si>
  <si>
    <t>SMC +T.h (16)</t>
  </si>
  <si>
    <t>SMC +T.h (17)</t>
  </si>
  <si>
    <t>SMC +T.h (18)</t>
  </si>
  <si>
    <t>SMC +T.h (19)</t>
  </si>
  <si>
    <t>SMC +T.h (2)</t>
  </si>
  <si>
    <t>SMC +T.h (20)</t>
  </si>
  <si>
    <t>SMC +T.h (3)</t>
  </si>
  <si>
    <t>SMC +T.h (4)</t>
  </si>
  <si>
    <t>SMC +T.h (5)</t>
  </si>
  <si>
    <t>SMC +T.h (6)</t>
  </si>
  <si>
    <t>SMC +T.h (7)</t>
  </si>
  <si>
    <t>SMC +T.h (8)</t>
  </si>
  <si>
    <t>SMC +T.h (9)</t>
  </si>
  <si>
    <t>SMC 1a</t>
  </si>
  <si>
    <t>SMC 1b</t>
  </si>
  <si>
    <t>SMC 1c</t>
  </si>
  <si>
    <t>SMC 2a</t>
  </si>
  <si>
    <t>SMC 2b</t>
  </si>
  <si>
    <t>SMC 2c</t>
  </si>
  <si>
    <t>SMC 3a</t>
  </si>
  <si>
    <t>SMC 3b</t>
  </si>
  <si>
    <t>SMC 3c</t>
  </si>
  <si>
    <t>SMC 4a</t>
  </si>
  <si>
    <t>SMC 4b</t>
  </si>
  <si>
    <t>SMC 4c</t>
  </si>
  <si>
    <t>SMC 5a</t>
  </si>
  <si>
    <t>SMC 5b</t>
  </si>
  <si>
    <t>SMC 5c</t>
  </si>
  <si>
    <t>SMC 6a</t>
  </si>
  <si>
    <t>SMC 6b</t>
  </si>
  <si>
    <t>SMC 6c</t>
  </si>
  <si>
    <t>T 1710</t>
  </si>
  <si>
    <t>T 1454</t>
  </si>
  <si>
    <t>A 1710</t>
  </si>
  <si>
    <t>A 1454</t>
  </si>
  <si>
    <t>A1710</t>
  </si>
  <si>
    <t>A1454</t>
  </si>
  <si>
    <t>CI</t>
  </si>
  <si>
    <t>SD</t>
  </si>
  <si>
    <t>Control</t>
  </si>
  <si>
    <t>LMC </t>
  </si>
  <si>
    <t>LMC+T.h. </t>
  </si>
  <si>
    <t>SMC</t>
  </si>
  <si>
    <t>SMC+T.h. </t>
  </si>
  <si>
    <t xml:space="preserve"> Zmienna</t>
  </si>
  <si>
    <t>Średnia</t>
  </si>
  <si>
    <t>Odch.std.</t>
  </si>
  <si>
    <t>control</t>
  </si>
  <si>
    <t>LMC</t>
  </si>
  <si>
    <t>LMC+T.h</t>
  </si>
  <si>
    <t>SMC +T.h</t>
  </si>
  <si>
    <t>Contr</t>
  </si>
  <si>
    <t xml:space="preserve"> LMC</t>
  </si>
  <si>
    <t xml:space="preserve"> LMC T.h.</t>
  </si>
  <si>
    <t xml:space="preserve"> SMC</t>
  </si>
  <si>
    <t>SMC T.h</t>
  </si>
  <si>
    <t>C</t>
  </si>
  <si>
    <t>N</t>
  </si>
  <si>
    <t>O</t>
  </si>
  <si>
    <t>Al</t>
  </si>
  <si>
    <t>LMC+T.h.</t>
  </si>
  <si>
    <t>SMC+T.h.</t>
  </si>
  <si>
    <t>C/O ratio</t>
  </si>
  <si>
    <t>C/N</t>
  </si>
  <si>
    <t>N/O</t>
  </si>
  <si>
    <t>odchylenia st</t>
  </si>
  <si>
    <t>średnie</t>
  </si>
  <si>
    <t>C/O</t>
  </si>
  <si>
    <t>srednie</t>
  </si>
  <si>
    <t>mediana</t>
  </si>
  <si>
    <t>wariancja</t>
  </si>
  <si>
    <r>
      <t>LMC+</t>
    </r>
    <r>
      <rPr>
        <i/>
        <sz val="11"/>
        <color rgb="FF000000"/>
        <rFont val="Calibri"/>
        <family val="2"/>
        <charset val="238"/>
      </rPr>
      <t>T.h</t>
    </r>
    <r>
      <rPr>
        <sz val="11"/>
        <color indexed="8"/>
        <rFont val="Calibri"/>
        <family val="2"/>
        <charset val="238"/>
      </rPr>
      <t>.</t>
    </r>
  </si>
  <si>
    <r>
      <t>LMC+</t>
    </r>
    <r>
      <rPr>
        <i/>
        <sz val="11"/>
        <color rgb="FF000000"/>
        <rFont val="Calibri"/>
        <family val="2"/>
        <charset val="238"/>
      </rPr>
      <t>T.h.</t>
    </r>
  </si>
  <si>
    <t>variant</t>
  </si>
  <si>
    <t>Variant</t>
  </si>
  <si>
    <t>±</t>
  </si>
  <si>
    <t>6d</t>
  </si>
  <si>
    <t>0% 6</t>
  </si>
  <si>
    <t>1% 6</t>
  </si>
  <si>
    <t>2% 6</t>
  </si>
  <si>
    <t>9 d</t>
  </si>
  <si>
    <t>0% 9</t>
  </si>
  <si>
    <t>1% 9</t>
  </si>
  <si>
    <t>2% 9</t>
  </si>
  <si>
    <t>6 day</t>
  </si>
  <si>
    <t>9 day</t>
  </si>
  <si>
    <t>28.02.-10.02</t>
  </si>
  <si>
    <t>sl</t>
  </si>
  <si>
    <t>(pr.b.-pr.sl)/0,0033)/60'</t>
  </si>
  <si>
    <t>/0,0033</t>
  </si>
  <si>
    <t>/60min</t>
  </si>
  <si>
    <t>odc 6</t>
  </si>
  <si>
    <t xml:space="preserve">odc9 </t>
  </si>
  <si>
    <t>-sl'</t>
  </si>
  <si>
    <t>lipolyt</t>
  </si>
  <si>
    <t>chit</t>
  </si>
  <si>
    <t>blank</t>
  </si>
  <si>
    <t>stand</t>
  </si>
  <si>
    <t>9d</t>
  </si>
  <si>
    <t>((pr.-blank)*0.05*0.03)/(STAND*45*0.3)</t>
  </si>
  <si>
    <t>Accession</t>
  </si>
  <si>
    <t>Significance</t>
  </si>
  <si>
    <t>Control Profile (Ratio)</t>
  </si>
  <si>
    <t>PBAT Profile (Ratio)</t>
  </si>
  <si>
    <t>Description</t>
  </si>
  <si>
    <t>A0A2T4AG75|A0A2T4AG75_TRIHA</t>
  </si>
  <si>
    <t>Ubiquitin-like domain-containing protein OS=Trichoderma harzianum CBS 226.95 OX=983964 GN=M431DRAFT_494360 PE=3 SV=1</t>
  </si>
  <si>
    <t>A0A2T4AGR5|A0A2T4AGR5_TRIHA</t>
  </si>
  <si>
    <t>Crh-like protein OS=Trichoderma harzianum CBS 226.95 OX=983964 GN=M431DRAFT_15000 PE=3 SV=1</t>
  </si>
  <si>
    <t>A0A0F9X5Z9|A0A0F9X5Z9_TRIHA</t>
  </si>
  <si>
    <t>SSCRP protein OS=Trichoderma harzianum OX=5544 GN=THAR02_07288 PE=4 SV=1</t>
  </si>
  <si>
    <t>A0A2T4A1A1|A0A2T4A1A1_TRIHA</t>
  </si>
  <si>
    <t>Cell wall mannoprotein PIR1-like C-terminal domain-containing protein OS=Trichoderma harzianum CBS 226.95 OX=983964 GN=M431DRAFT_246502 PE=3 SV=1</t>
  </si>
  <si>
    <t>A0A2T3ZUG5|A0A2T3ZUG5_TRIHA</t>
  </si>
  <si>
    <t>Cell wall protein PhiA OS=Trichoderma harzianum CBS 226.95 OX=983964 GN=M431DRAFT_501166 PE=4 SV=1</t>
  </si>
  <si>
    <t>A0A0F9XIJ9|A0A0F9XIJ9_TRIHA</t>
  </si>
  <si>
    <t>Lysophospholipase OS=Trichoderma harzianum OX=5544 GN=THAR02_07581 PE=3 SV=1</t>
  </si>
  <si>
    <t>A0A2T4ALP2|A0A2T4ALP2_TRIHA</t>
  </si>
  <si>
    <t>DUF7907 domain-containing protein OS=Trichoderma harzianum CBS 226.95 OX=983964 GN=M431DRAFT_492278 PE=4 SV=1</t>
  </si>
  <si>
    <t>A0A0F9XUT4|A0A0F9XUT4_TRIHA</t>
  </si>
  <si>
    <t>Yeast cell wall synthesis Kre9/Knh1-like N-terminal domain-containing protein OS=Trichoderma harzianum OX=5544 GN=THAR02_04050 PE=4 SV=1</t>
  </si>
  <si>
    <t>A0A0F9XHG3|A0A0F9XHG3_TRIHA</t>
  </si>
  <si>
    <t>Secreted protein NIS1 OS=Trichoderma harzianum OX=5544 GN=THAR02_07916 PE=4 SV=1</t>
  </si>
  <si>
    <t>A0A2T4A2I6|A0A2T4A2I6_TRIHA</t>
  </si>
  <si>
    <t>1,3-beta-glucanosyltransferase OS=Trichoderma harzianum CBS 226.95 OX=983964 GN=M431DRAFT_150179 PE=3 SV=1</t>
  </si>
  <si>
    <t>A0A0G0AN43|A0A0G0AN43_TRIHA</t>
  </si>
  <si>
    <t>Probable glucan endo-1,3-beta-glucosidase eglC OS=Trichoderma harzianum OX=5544 GN=THAR02_01871 PE=3 SV=1</t>
  </si>
  <si>
    <t>A0A2T4ARZ5|A0A2T4ARZ5_TRIHA</t>
  </si>
  <si>
    <t>Glycoside hydrolase family 132 protein OS=Trichoderma harzianum CBS 226.95 OX=983964 GN=M431DRAFT_75687 PE=3 SV=1</t>
  </si>
  <si>
    <t>A0A0F9XM39|A0A0F9XM39_TRIHA</t>
  </si>
  <si>
    <t>Protein SnodProt1 OS=Trichoderma harzianum OX=5544 GN=THAR02_02038 PE=3 SV=1</t>
  </si>
  <si>
    <t>A0A0F9ZKA8|A0A0F9ZKA8_TRIHA</t>
  </si>
  <si>
    <t>1,3-beta-glucanosyltransferase OS=Trichoderma harzianum OX=5544 GN=THAR02_07194 PE=3 SV=1</t>
  </si>
  <si>
    <t>A0A0G0A3E5|A0A0G0A3E5_TRIHA</t>
  </si>
  <si>
    <t>Uncharacterized protein OS=Trichoderma harzianum OX=5544 GN=THAR02_08128 PE=4 SV=1</t>
  </si>
  <si>
    <t>A0A0F9XJ35|A0A0F9XJ35_TRIHA</t>
  </si>
  <si>
    <t>Yeast cell wall synthesis Kre9/Knh1-like N-terminal domain-containing protein OS=Trichoderma harzianum OX=5544 GN=THAR02_03429 PE=4 SV=1</t>
  </si>
  <si>
    <t>A0A0F9X224|A0A0F9X224_TRIHA</t>
  </si>
  <si>
    <t>Amidase domain-containing protein OS=Trichoderma harzianum OX=5544 GN=THAR02_09150 PE=4 SV=1</t>
  </si>
  <si>
    <t>A0A2T4ACB9|A0A2T4ACB9_TRIHA</t>
  </si>
  <si>
    <t>Uncharacterized protein OS=Trichoderma harzianum CBS 226.95 OX=983964 GN=M431DRAFT_508110 PE=3 SV=1</t>
  </si>
  <si>
    <t>A0A2T4AVU1|A0A2T4AVU1_TRIHA</t>
  </si>
  <si>
    <t>Probable glucan endo-1,3-beta-glucosidase eglC OS=Trichoderma harzianum CBS 226.95 OX=983964 GN=M431DRAFT_72349 PE=3 SV=1</t>
  </si>
  <si>
    <t>A0SZ76|A0SZ76_TRIHA</t>
  </si>
  <si>
    <t>Secreted aspartic proteinase OS=Trichoderma harzianum OX=5544 PE=2 SV=1</t>
  </si>
  <si>
    <t>A0A0F9WZ69|A0A0F9WZ69_TRIHA</t>
  </si>
  <si>
    <t>Peptidase A1 domain-containing protein OS=Trichoderma harzianum OX=5544 GN=THAR02_10172 PE=3 SV=1</t>
  </si>
  <si>
    <t>A0A0F9Y3W7|A0A0F9Y3W7_TRIHA</t>
  </si>
  <si>
    <t>Uncharacterized protein OS=Trichoderma harzianum OX=5544 GN=THAR02_01090 PE=4 SV=1</t>
  </si>
  <si>
    <t>A0A0G0A4A1|A0A0G0A4A1_TRIHA</t>
  </si>
  <si>
    <t>Glucose-repressible protein OS=Trichoderma harzianum OX=5544 GN=THAR02_07877 PE=4 SV=1</t>
  </si>
  <si>
    <t>A0A0F9WU80|A0A0F9WU80_TRIHA</t>
  </si>
  <si>
    <t>Subtilase OS=Trichoderma harzianum OX=5544 GN=THAR02_11167 PE=3 SV=1</t>
  </si>
  <si>
    <t>A0A2K0U9L5|A0A2K0U9L5_TRIHA</t>
  </si>
  <si>
    <t>Allergen Asp F7 OS=Trichoderma harzianum OX=5544 GN=THARTR1_05029 PE=4 SV=1</t>
  </si>
  <si>
    <t>A4V8V9|A4V8V9_TRIHA</t>
  </si>
  <si>
    <t>Aspartic endopeptidase OS=Trichoderma harzianum OX=5544 GN=p1324 PE=2 SV=1</t>
  </si>
  <si>
    <t>A0A2T3ZTS4|A0A2T3ZTS4_TRIHA</t>
  </si>
  <si>
    <t>Enoyl reductase (ER) domain-containing protein OS=Trichoderma harzianum CBS 226.95 OX=983964 GN=M431DRAFT_155847 PE=3 SV=1</t>
  </si>
  <si>
    <t>A0A0F9X1I6|A0A0F9X1I6_TRIHA</t>
  </si>
  <si>
    <t>Glucan endo-1,3-beta-glucosidase OS=Trichoderma harzianum OX=5544 GN=THAR02_09359 PE=4 SV=1</t>
  </si>
  <si>
    <t>A0A2T4A2A8|A0A2T4A2A8_TRIHA</t>
  </si>
  <si>
    <t>Polysaccharide lyase family 7 protein OS=Trichoderma harzianum CBS 226.95 OX=983964 GN=M431DRAFT_511312 PE=4 SV=1</t>
  </si>
  <si>
    <t>A0A2K0UHF1|A0A2K0UHF1_TRIHA</t>
  </si>
  <si>
    <t>WSC domain-containing protein OS=Trichoderma harzianum OX=5544 GN=THARTR1_03018 PE=4 SV=1</t>
  </si>
  <si>
    <t>A0A2T3ZZQ4|A0A2T3ZZQ4_TRIHA</t>
  </si>
  <si>
    <t>FAS1 domain-containing protein OS=Trichoderma harzianum CBS 226.95 OX=983964 GN=M431DRAFT_96310 PE=4 SV=1</t>
  </si>
  <si>
    <t>A0A2T3ZRM1|A0A2T3ZRM1_TRIHA</t>
  </si>
  <si>
    <t>FAD-binding PCMH-type domain-containing protein OS=Trichoderma harzianum CBS 226.95 OX=983964 GN=M431DRAFT_526112 PE=3 SV=1</t>
  </si>
  <si>
    <t>A0A2T4AIU2|A0A2T4AIU2_TRIHA</t>
  </si>
  <si>
    <t>AA1-like domain-containing protein OS=Trichoderma harzianum CBS 226.95 OX=983964 GN=M431DRAFT_506734 PE=4 SV=1</t>
  </si>
  <si>
    <t>A0A0F9XLF9|A0A0F9XLF9_TRIHA</t>
  </si>
  <si>
    <t>Uncharacterized protein OS=Trichoderma harzianum OX=5544 GN=THAR02_02257 PE=3 SV=1</t>
  </si>
  <si>
    <t>A0A2T4A4W5|A0A2T4A4W5_TRIHA</t>
  </si>
  <si>
    <t>Glucose-6-phosphate isomerase OS=Trichoderma harzianum CBS 226.95 OX=983964 GN=M431DRAFT_497412 PE=3 SV=1</t>
  </si>
  <si>
    <t>A0A2K0TXC8|A0A2K0TXC8_TRIHA</t>
  </si>
  <si>
    <t>NaN</t>
  </si>
  <si>
    <t>Secreted protein NIS1 OS=Trichoderma harzianum OX=5544 GN=THARTR1_09184 PE=4 SV=1</t>
  </si>
  <si>
    <t>A0A0F9X3M8|A0A0F9X3M8_TRIHA</t>
  </si>
  <si>
    <t>Alginate lyase 2 domain-containing protein OS=Trichoderma harzianum OX=5544 GN=THAR02_08091 PE=4 SV=1</t>
  </si>
  <si>
    <t>Q06DE8|Q06DE8_TRIHA</t>
  </si>
  <si>
    <t>Subtilisin-like protease OS=Trichoderma harzianum OX=5544 PE=2 SV=1</t>
  </si>
  <si>
    <t>A0A0F9XNX7|A0A0F9XNX7_TRIHA</t>
  </si>
  <si>
    <t>Malate dehydrogenase OS=Trichoderma harzianum OX=5544 GN=THAR02_05966 PE=4 SV=1</t>
  </si>
  <si>
    <t>A0A2T3ZWM1|A0A2T3ZWM1_TRIHA</t>
  </si>
  <si>
    <t>Probable aspartic-type endopeptidase OPSB OS=Trichoderma harzianum CBS 226.95 OX=983964 GN=M431DRAFT_153773 PE=3 SV=1</t>
  </si>
  <si>
    <t>A0A2T3ZSZ2|A0A2T3ZSZ2_TRIHA</t>
  </si>
  <si>
    <t>Glycoside hydrolase family 64 protein OS=Trichoderma harzianum CBS 226.95 OX=983964 GN=M431DRAFT_514104 PE=4 SV=1</t>
  </si>
  <si>
    <t>A0A0G0AA99|A0A0G0AA99_TRIHA</t>
  </si>
  <si>
    <t>Probable aspartic-type endopeptidase OPSB OS=Trichoderma harzianum OX=5544 GN=THAR02_05926 PE=3 SV=1</t>
  </si>
  <si>
    <t>A0A2K0UFN5|A0A2K0UFN5_TRIHA</t>
  </si>
  <si>
    <t>FAD-binding PCMH-type domain-containing protein OS=Trichoderma harzianum OX=5544 GN=THARTR1_03282 PE=3 SV=1</t>
  </si>
  <si>
    <t>A8BA83|A8BA83_TRIHA</t>
  </si>
  <si>
    <t>Superoxide dismutase [Cu-Zn] OS=Trichoderma harzianum OX=5544 GN=sod1 PE=2 SV=1</t>
  </si>
  <si>
    <t>A0A2T4AQ48|A0A2T4AQ48_TRIHA</t>
  </si>
  <si>
    <t>ATPase inhibitor, mitochondrial OS=Trichoderma harzianum CBS 226.95 OX=983964 GN=M431DRAFT_504014 PE=3 SV=1</t>
  </si>
  <si>
    <t>A0A2K0TWK8|A0A2K0TWK8_TRIHA</t>
  </si>
  <si>
    <t>Glucan 1,3-beta-glucosidase OS=Trichoderma harzianum OX=5544 GN=THARTR1_09447 PE=3 SV=1</t>
  </si>
  <si>
    <t>A0A2T4AK75|A0A2T4AK75_TRIHA</t>
  </si>
  <si>
    <t>DUF7707 domain-containing protein OS=Trichoderma harzianum CBS 226.95 OX=983964 GN=M431DRAFT_505046 PE=4 SV=1</t>
  </si>
  <si>
    <t>A0A0F9XYF4|A0A0F9XYF4_TRIHA</t>
  </si>
  <si>
    <t>PH domain-containing protein OS=Trichoderma harzianum OX=5544 GN=THAR02_02887 PE=4 SV=1</t>
  </si>
  <si>
    <t>A0A0G0A5B0|A0A0G0A5B0_TRIHA</t>
  </si>
  <si>
    <t>Uncharacterized protein OS=Trichoderma harzianum OX=5544 GN=THAR02_07544 PE=4 SV=1</t>
  </si>
  <si>
    <t>A0A2K0TN95|A0A2K0TN95_TRIHA</t>
  </si>
  <si>
    <t>Cerevisin OS=Trichoderma harzianum OX=5544 GN=THARTR1_10513 PE=3 SV=1</t>
  </si>
  <si>
    <t>A0A2T4ACL9|A0A2T4ACL9_TRIHA</t>
  </si>
  <si>
    <t>1,3-beta-glucanosyltransferase OS=Trichoderma harzianum CBS 226.95 OX=983964 GN=M431DRAFT_85422 PE=3 SV=1</t>
  </si>
  <si>
    <t>B9VQ16|B9VQ16_TRIHA</t>
  </si>
  <si>
    <t>glucan endo-1,6-beta-glucosidase OS=Trichoderma harzianum OX=5544 PE=2 SV=1</t>
  </si>
  <si>
    <t>A0A2K0U5M7|A0A2K0U5M7_TRIHA</t>
  </si>
  <si>
    <t>GH16 domain-containing protein OS=Trichoderma harzianum OX=5544 GN=THARTR1_06287 PE=4 SV=1</t>
  </si>
  <si>
    <t>A0A2T4A4W8|A0A2T4A4W8_TRIHA</t>
  </si>
  <si>
    <t>Fucose-specific lectin OS=Trichoderma harzianum CBS 226.95 OX=983964 GN=M431DRAFT_91831 PE=4 SV=1</t>
  </si>
  <si>
    <t>A0A2K0U9V9|A0A2K0U9V9_TRIHA</t>
  </si>
  <si>
    <t>Cutinase OS=Trichoderma harzianum OX=5544 GN=THARTR1_05114 PE=4 SV=1</t>
  </si>
  <si>
    <t>A0A2K0U972|A0A2K0U972_TRIHA</t>
  </si>
  <si>
    <t>Hyaluronan/mRNA-binding protein domain-containing protein OS=Trichoderma harzianum OX=5544 GN=THARTR1_05536 PE=4 SV=1</t>
  </si>
  <si>
    <t>A0A2K0UEP3|A0A2K0UEP3_TRIHA</t>
  </si>
  <si>
    <t>CFEM domain-containing protein OS=Trichoderma harzianum OX=5544 GN=THARTR1_03732 PE=3 SV=1</t>
  </si>
  <si>
    <t>A0A2T3ZX34|A0A2T3ZX34_TRIHA</t>
  </si>
  <si>
    <t>Histone H2A OS=Trichoderma harzianum CBS 226.95 OX=983964 GN=M431DRAFT_154042 PE=3 SV=1</t>
  </si>
  <si>
    <t>A0A2K0U671|A0A2K0U671_TRIHA</t>
  </si>
  <si>
    <t>cellulase OS=Trichoderma harzianum OX=5544 GN=THARTR1_05969 PE=3 SV=1</t>
  </si>
  <si>
    <t>A0A2T3ZTQ3|A0A2T3ZTQ3_TRIHA</t>
  </si>
  <si>
    <t>Ribosomal eL28/Mak16 domain-containing protein OS=Trichoderma harzianum CBS 226.95 OX=983964 GN=M431DRAFT_513926 PE=3 SV=1</t>
  </si>
  <si>
    <t>A0A2T4ADU5|A0A2T4ADU5_TRIHA</t>
  </si>
  <si>
    <t>STI1 domain-containing protein OS=Trichoderma harzianum CBS 226.95 OX=983964 GN=M431DRAFT_495480 PE=4 SV=1</t>
  </si>
  <si>
    <t>A0A2T4AIA4|A0A2T4AIA4_TRIHA</t>
  </si>
  <si>
    <t>Multicopper oxidase OS=Trichoderma harzianum CBS 226.95 OX=983964 GN=M431DRAFT_80146 PE=3 SV=1</t>
  </si>
  <si>
    <t>A0A2T4A9R0|A0A2T4A9R0_TRIHA</t>
  </si>
  <si>
    <t>Uncharacterized protein OS=Trichoderma harzianum CBS 226.95 OX=983964 GN=M431DRAFT_520729 PE=4 SV=1</t>
  </si>
  <si>
    <t>A0A2T4A9V6|A0A2T4A9V6_TRIHA</t>
  </si>
  <si>
    <t>peptidylprolyl isomerase OS=Trichoderma harzianum CBS 226.95 OX=983964 GN=M431DRAFT_6117 PE=3 SV=1</t>
  </si>
  <si>
    <t>A0A0F9Y2P7|A0A0F9Y2P7_TRIHA</t>
  </si>
  <si>
    <t>Amine oxidase domain-containing protein OS=Trichoderma harzianum OX=5544 GN=THAR02_01479 PE=4 SV=1</t>
  </si>
  <si>
    <t>A0A386INF1|A0A386INF1_TRIHA</t>
  </si>
  <si>
    <t>Iron transport multicopper ferroxidase (Fragment) OS=Trichoderma harzianum OX=5544 GN=fet3 PE=2 SV=1</t>
  </si>
  <si>
    <t>A0A0F9WVU4|A0A0F9WVU4_TRIHA</t>
  </si>
  <si>
    <t>Allergen Asp f 4 OS=Trichoderma harzianum OX=5544 GN=THAR02_11305 PE=4 SV=1</t>
  </si>
  <si>
    <t>A0A2T4AF89|A0A2T4AF89_TRIHA</t>
  </si>
  <si>
    <t>Small ribosomal subunit protein uS10 domain-containing protein OS=Trichoderma harzianum CBS 226.95 OX=983964 GN=M431DRAFT_113828 PE=3 SV=1</t>
  </si>
  <si>
    <t>A0A2T4AI35|A0A2T4AI35_TRIHA</t>
  </si>
  <si>
    <t>Phosphatidylinositol-specific phospholipase C X domain-containing protein OS=Trichoderma harzianum CBS 226.95 OX=983964 GN=M431DRAFT_506476 PE=4 SV=1</t>
  </si>
  <si>
    <t>A0A0F9XJ17|A0A0F9XJ17_TRIHA</t>
  </si>
  <si>
    <t>3-phytase OS=Trichoderma harzianum OX=5544 GN=THAR02_03419 PE=3 SV=1</t>
  </si>
  <si>
    <t>A0A2T4ACW9|A0A2T4ACW9_TRIHA</t>
  </si>
  <si>
    <t>DUF7707 domain-containing protein OS=Trichoderma harzianum CBS 226.95 OX=983964 GN=M431DRAFT_433808 PE=4 SV=1</t>
  </si>
  <si>
    <t>A0A2K0UHV3|A0A2K0UHV3_TRIHA</t>
  </si>
  <si>
    <t>FAD-binding PCMH-type domain-containing protein OS=Trichoderma harzianum OX=5544 GN=THARTR1_02367 PE=3 SV=1</t>
  </si>
  <si>
    <t>A0A2T4AKF9|A0A2T4AKF9_TRIHA</t>
  </si>
  <si>
    <t>Endoglucanase EG-II OS=Trichoderma harzianum CBS 226.95 OX=983964 GN=M431DRAFT_14278 PE=3 SV=1</t>
  </si>
  <si>
    <t>A0A2T4AB08|A0A2T4AB08_TRIHA</t>
  </si>
  <si>
    <t>ATP synthase subunit alpha OS=Trichoderma harzianum CBS 226.95 OX=983964 GN=M431DRAFT_509274 PE=3 SV=1</t>
  </si>
  <si>
    <t>A0A2K0UFZ4|A0A2K0UFZ4_TRIHA</t>
  </si>
  <si>
    <t>glucan endo-1,6-beta-glucosidase OS=Trichoderma harzianum OX=5544 GN=THARTR1_03395 PE=3 SV=1</t>
  </si>
  <si>
    <t>A0A0F9XPU4|A0A0F9XPU4_TRIHA</t>
  </si>
  <si>
    <t>Histone H2B OS=Trichoderma harzianum OX=5544 GN=THAR02_05651 PE=3 SV=1</t>
  </si>
  <si>
    <t>A0A2T4AA89|A0A2T4AA89_TRIHA</t>
  </si>
  <si>
    <t>Tyrosinase copper-binding domain-containing protein OS=Trichoderma harzianum CBS 226.95 OX=983964 GN=M431DRAFT_86843 PE=4 SV=1</t>
  </si>
  <si>
    <t>A0A2K0U3I6|A0A2K0U3I6_TRIHA</t>
  </si>
  <si>
    <t>AB hydrolase-1 domain-containing protein OS=Trichoderma harzianum OX=5544 GN=THARTR1_07122 PE=4 SV=1</t>
  </si>
  <si>
    <t>A0A0F9XKZ4|A0A0F9XKZ4_TRIHA</t>
  </si>
  <si>
    <t>Extracellular membrane protein CFEM domain-containing protein OS=Trichoderma harzianum OX=5544 GN=THAR02_02740 PE=4 SV=1</t>
  </si>
  <si>
    <t>A0A0F9XQT0|A0A0F9XQT0_TRIHA</t>
  </si>
  <si>
    <t>GMC oxidoreductase OS=Trichoderma harzianum OX=5544 GN=THAR02_05334 PE=3 SV=1</t>
  </si>
  <si>
    <t>A0A2K0TYB5|A0A2K0TYB5_TRIHA</t>
  </si>
  <si>
    <t>Uncharacterized protein OS=Trichoderma harzianum OX=5544 GN=THARTR1_08740 PE=4 SV=1</t>
  </si>
  <si>
    <t>A0A0F9ZTK0|A0A0F9ZTK0_TRIHA</t>
  </si>
  <si>
    <t>Murein transglycosylase OS=Trichoderma harzianum OX=5544 GN=THAR02_04344 PE=4 SV=1</t>
  </si>
  <si>
    <t>A0A2T4ADY3|A0A2T4ADY3_TRIHA</t>
  </si>
  <si>
    <t>dihydrolipoyllysine-residue succinyltransferase OS=Trichoderma harzianum CBS 226.95 OX=983964 GN=M431DRAFT_506960 PE=3 SV=1</t>
  </si>
  <si>
    <t>A0A2T4A3K8|A0A2T4A3K8_TRIHA</t>
  </si>
  <si>
    <t>chitinase OS=Trichoderma harzianum CBS 226.95 OX=983964 GN=M431DRAFT_484615 PE=4 SV=1</t>
  </si>
  <si>
    <t>A0A0F9X858|A0A0F9X858_TRIHA</t>
  </si>
  <si>
    <t>Coiled-coil domain-containing protein 72 OS=Trichoderma harzianum OX=5544 GN=THAR02_07178 PE=4 SV=1</t>
  </si>
  <si>
    <t>A0A0F9XBN1|A0A0F9XBN1_TRIHA</t>
  </si>
  <si>
    <t>Uncharacterized protein OS=Trichoderma harzianum OX=5544 GN=THAR02_05332 PE=4 SV=1</t>
  </si>
  <si>
    <t>A0A2K0U2K8|A0A2K0U2K8_TRIHA</t>
  </si>
  <si>
    <t>ATP-dependent RNA helicase OS=Trichoderma harzianum OX=5544 GN=THARTR1_07222 PE=3 SV=1</t>
  </si>
  <si>
    <t>A0A2T4A9G4|A0A2T4A9G4_TRIHA</t>
  </si>
  <si>
    <t>ATP synthase subunit K, mitochondrial OS=Trichoderma harzianum CBS 226.95 OX=983964 GN=M431DRAFT_508793 PE=4 SV=1</t>
  </si>
  <si>
    <t>A0A0F9XGY8|A0A0F9XGY8_TRIHA</t>
  </si>
  <si>
    <t>SMP-30/Gluconolactonase/LRE-like region domain-containing protein OS=Trichoderma harzianum OX=5544 GN=THAR02_04086 PE=4 SV=1</t>
  </si>
  <si>
    <t>A0A0G0AHZ9|A0A0G0AHZ9_TRIHA</t>
  </si>
  <si>
    <t>Reticulon-like protein OS=Trichoderma harzianum OX=5544 GN=THAR02_03334 PE=4 SV=1</t>
  </si>
  <si>
    <t>A0A0F9X8U2|A0A0F9X8U2_TRIHA</t>
  </si>
  <si>
    <t>Basic proline-rich protein OS=Trichoderma harzianum OX=5544 GN=THAR02_10702 PE=4 SV=1</t>
  </si>
  <si>
    <t>A0A2T4AJ88|A0A2T4AJ88_TRIHA</t>
  </si>
  <si>
    <t>Glycoside hydrolase family 79 protein OS=Trichoderma harzianum CBS 226.95 OX=983964 GN=M431DRAFT_15655 PE=4 SV=1</t>
  </si>
  <si>
    <t>A0A2K0UMS0|A0A2K0UMS0_TRIHA</t>
  </si>
  <si>
    <t>Polynucleotide 5'-hydroxyl-kinase GRC3 OS=Trichoderma harzianum OX=5544 GN=CLP1 PE=3 SV=1</t>
  </si>
  <si>
    <t>A0A2K0UFN6|A0A2K0UFN6_TRIHA</t>
  </si>
  <si>
    <t>4-amino-5-hydroxymethyl-2-methylpyrimidine phosphate synthase OS=Trichoderma harzianum OX=5544 GN=THARTR1_03290 PE=3 SV=1</t>
  </si>
  <si>
    <t>A0A0F9XRV2|A0A0F9XRV2_TRIHA</t>
  </si>
  <si>
    <t>Uncharacterized protein OS=Trichoderma harzianum OX=5544 GN=THAR02_04930 PE=3 SV=1</t>
  </si>
  <si>
    <t>A0A2K0TKE5|A0A2K0TKE5_TRIHA</t>
  </si>
  <si>
    <t>Carrier domain-containing protein OS=Trichoderma harzianum OX=5544 GN=THARTR1_10818 PE=3 SV=1</t>
  </si>
  <si>
    <t>A0A2K0UQD6|A0A2K0UQD6_TRIHA</t>
  </si>
  <si>
    <t>SSCRP protein OS=Trichoderma harzianum OX=5544 GN=THARTR1_00018 PE=4 SV=1</t>
  </si>
  <si>
    <t>A0A0F9XAM9|A0A0F9XAM9_TRIHA</t>
  </si>
  <si>
    <t>Coronin OS=Trichoderma harzianum OX=5544 GN=THAR02_05713 PE=3 SV=1</t>
  </si>
  <si>
    <t>A0A2T4A054|A0A2T4A054_TRIHA</t>
  </si>
  <si>
    <t>1,3-beta-glucanosyltransferase OS=Trichoderma harzianum CBS 226.95 OX=983964 GN=M431DRAFT_499264 PE=3 SV=1</t>
  </si>
  <si>
    <t>A0A0F9ZXB0|A0A0F9ZXB0_TRIHA</t>
  </si>
  <si>
    <t>Short-chain dehydrogenase OS=Trichoderma harzianum OX=5544 GN=THAR02_10091 PE=3 SV=1</t>
  </si>
  <si>
    <t>A0A2T4A384|A0A2T4A384_TRIHA</t>
  </si>
  <si>
    <t>ATP synthase subunit beta OS=Trichoderma harzianum CBS 226.95 OX=983964 GN=M431DRAFT_510668 PE=3 SV=1</t>
  </si>
  <si>
    <t>A0A2T4A0M2|A0A2T4A0M2_TRIHA</t>
  </si>
  <si>
    <t>acetylornithine transaminase OS=Trichoderma harzianum CBS 226.95 OX=983964 GN=M431DRAFT_151933 PE=3 SV=1</t>
  </si>
  <si>
    <t>A0A2K0UPC3|A0A2K0UPC3_TRIHA</t>
  </si>
  <si>
    <t>Malate dehydrogenase OS=Trichoderma harzianum OX=5544 GN=THARTR1_00802 PE=3 SV=1</t>
  </si>
  <si>
    <t>A0A2T4AK46|A0A2T4AK46_TRIHA</t>
  </si>
  <si>
    <t>alcohol dehydrogenase OS=Trichoderma harzianum CBS 226.95 OX=983964 GN=M431DRAFT_77454 PE=3 SV=1</t>
  </si>
  <si>
    <t>A0A2K0U8Y2|A0A2K0U8Y2_TRIHA</t>
  </si>
  <si>
    <t>ATP citrate synthase OS=Trichoderma harzianum OX=5544 GN=THARTR1_05440 PE=3 SV=1</t>
  </si>
  <si>
    <t>A0A2T4AGL5|A0A2T4AGL5_TRIHA</t>
  </si>
  <si>
    <t>Band 7 domain-containing protein OS=Trichoderma harzianum CBS 226.95 OX=983964 GN=M431DRAFT_492690 PE=3 SV=1</t>
  </si>
  <si>
    <t>A0A0F9WZG8|A0A0F9WZG8_TRIHA</t>
  </si>
  <si>
    <t>URE2 OS=Trichoderma harzianum OX=5544 GN=THAR02_09397 PE=3 SV=1</t>
  </si>
  <si>
    <t>A0A2K0UIS8|A0A2K0UIS8_TRIHA</t>
  </si>
  <si>
    <t>Protein SnodProt1 OS=Trichoderma harzianum OX=5544 GN=THARTR1_02699 PE=3 SV=1</t>
  </si>
  <si>
    <t>A0A386IN76|A0A386IN76_TRIHA</t>
  </si>
  <si>
    <t>Superoxide dismutase (Fragment) OS=Trichoderma harzianum OX=5544 GN=sod2 PE=2 SV=1</t>
  </si>
  <si>
    <t>A0A2T3ZTY9|A0A2T3ZTY9_TRIHA</t>
  </si>
  <si>
    <t>FAS1 domain-containing protein OS=Trichoderma harzianum CBS 226.95 OX=983964 GN=M431DRAFT_100314 PE=4 SV=1</t>
  </si>
  <si>
    <t>A0A2K0UK74|A0A2K0UK74_TRIHA</t>
  </si>
  <si>
    <t>Carrier domain-containing protein OS=Trichoderma harzianum OX=5544 GN=THARTR1_01890 PE=3 SV=1</t>
  </si>
  <si>
    <t>A0A2T4AIP7|A0A2T4AIP7_TRIHA</t>
  </si>
  <si>
    <t>Elongation factor 3 OS=Trichoderma harzianum CBS 226.95 OX=983964 GN=M431DRAFT_518654 PE=3 SV=1</t>
  </si>
  <si>
    <t>A0A2K0TZ52|A0A2K0TZ52_TRIHA</t>
  </si>
  <si>
    <t>Acetyl-coenzyme A synthetase OS=Trichoderma harzianum OX=5544 GN=THARTR1_08421 PE=3 SV=1</t>
  </si>
  <si>
    <t>A0A2T3ZXP4|A0A2T3ZXP4_TRIHA</t>
  </si>
  <si>
    <t>Enoyl reductase (ER) domain-containing protein OS=Trichoderma harzianum CBS 226.95 OX=983964 GN=M431DRAFT_524494 PE=4 SV=1</t>
  </si>
  <si>
    <t>A0A2K0TY34|A0A2K0TY34_TRIHA</t>
  </si>
  <si>
    <t>Letm1 RBD domain-containing protein OS=Trichoderma harzianum OX=5544 GN=THARTR1_08835 PE=4 SV=1</t>
  </si>
  <si>
    <t>A0A0F9XK48|A0A0F9XK48_TRIHA</t>
  </si>
  <si>
    <t>Mitochondrial outer membrane protein porin OS=Trichoderma harzianum OX=5544 GN=THAR02_07078 PE=3 SV=1</t>
  </si>
  <si>
    <t>A0A0F9ZWP9|A0A0F9ZWP9_TRIHA</t>
  </si>
  <si>
    <t>40S ribosomal protein S4 OS=Trichoderma harzianum OX=5544 GN=THAR02_10295 PE=3 SV=1</t>
  </si>
  <si>
    <t>A0A2T4ANW4|A0A2T4ANW4_TRIHA</t>
  </si>
  <si>
    <t>Alpha-mannosidase OS=Trichoderma harzianum CBS 226.95 OX=983964 GN=M431DRAFT_1473 PE=3 SV=1</t>
  </si>
  <si>
    <t>A0A0F9XVS0|A0A0F9XVS0_TRIHA</t>
  </si>
  <si>
    <t>Phosphoglycerate kinase OS=Trichoderma harzianum OX=5544 GN=THAR02_03701 PE=3 SV=1</t>
  </si>
  <si>
    <t>A0A2T4AFJ5|A0A2T4AFJ5_TRIHA</t>
  </si>
  <si>
    <t>60S ribosomal protein L8 OS=Trichoderma harzianum CBS 226.95 OX=983964 GN=M431DRAFT_4800 PE=3 SV=1</t>
  </si>
  <si>
    <t>A0A2K0UMG9|A0A2K0UMG9_TRIHA</t>
  </si>
  <si>
    <t>Saccharopine dehydrogenase [NADP(+), L-glutamate-forming] OS=Trichoderma harzianum OX=5544 GN=THARTR1_01231 PE=3 SV=1</t>
  </si>
  <si>
    <t>A0A2K0TWJ3|A0A2K0TWJ3_TRIHA</t>
  </si>
  <si>
    <t>Putative 5'-nucleotidase C-terminal domain-containing protein OS=Trichoderma harzianum OX=5544 GN=THARTR1_09438 PE=4 SV=1</t>
  </si>
  <si>
    <t>A0A2T4A4V5|A0A2T4A4V5_TRIHA</t>
  </si>
  <si>
    <t>FAD dependent oxidoreductase domain-containing protein OS=Trichoderma harzianum CBS 226.95 OX=983964 GN=M431DRAFT_510302 PE=3 SV=1</t>
  </si>
  <si>
    <t>A0A2T4A5M4|A0A2T4A5M4_TRIHA</t>
  </si>
  <si>
    <t>tRNA-binding domain-containing protein OS=Trichoderma harzianum CBS 226.95 OX=983964 GN=M431DRAFT_510516 PE=4 SV=1</t>
  </si>
  <si>
    <t>A0A2T4AEG2|A0A2T4AEG2_TRIHA</t>
  </si>
  <si>
    <t>CBS domain-containing protein OS=Trichoderma harzianum CBS 226.95 OX=983964 GN=M431DRAFT_82244 PE=3 SV=1</t>
  </si>
  <si>
    <t>A0A0F9XK16|A0A0F9XK16_TRIHA</t>
  </si>
  <si>
    <t>Oxidoreductase OS=Trichoderma harzianum OX=5544 GN=THAR02_02710 PE=4 SV=1</t>
  </si>
  <si>
    <t>A0A2T4A6G8|A0A2T4A6G8_TRIHA</t>
  </si>
  <si>
    <t>Glutamate dehydrogenase OS=Trichoderma harzianum CBS 226.95 OX=983964 GN=M431DRAFT_90012 PE=3 SV=1</t>
  </si>
  <si>
    <t>A0A2T4ALB2|A0A2T4ALB2_TRIHA</t>
  </si>
  <si>
    <t>Phosphoglycerate mutase family protein OS=Trichoderma harzianum CBS 226.95 OX=983964 GN=M431DRAFT_505440 PE=4 SV=1</t>
  </si>
  <si>
    <t>A0A2T3ZXB9|A0A2T3ZXB9_TRIHA</t>
  </si>
  <si>
    <t>HTH myb-type domain-containing protein OS=Trichoderma harzianum CBS 226.95 OX=983964 GN=M431DRAFT_500164 PE=4 SV=1</t>
  </si>
  <si>
    <t>A0A0F9XK28|A0A0F9XK28_TRIHA</t>
  </si>
  <si>
    <t>ATPase inhibitor, mitochondrial OS=Trichoderma harzianum OX=5544 GN=THAR02_07098 PE=3 SV=1</t>
  </si>
  <si>
    <t>A0A2T4A0V4|A0A2T4A0V4_TRIHA</t>
  </si>
  <si>
    <t>Thiamine thiazole synthase OS=Trichoderma harzianum CBS 226.95 OX=983964 GN=M431DRAFT_94640 PE=3 SV=1</t>
  </si>
  <si>
    <t>A0A2K0UHU3|A0A2K0UHU3_TRIHA</t>
  </si>
  <si>
    <t>HAD-superfamily subfamily IIA hydrolase OS=Trichoderma harzianum OX=5544 GN=THARTR1_02355 PE=4 SV=1</t>
  </si>
  <si>
    <t>A0A0F9XBF1|A0A0F9XBF1_TRIHA</t>
  </si>
  <si>
    <t>Endonuclease OS=Trichoderma harzianum OX=5544 GN=THAR02_06062 PE=3 SV=1</t>
  </si>
  <si>
    <t>A0A2T3ZWW9|A0A2T3ZWW9_TRIHA</t>
  </si>
  <si>
    <t>Protein transport protein SEC24 OS=Trichoderma harzianum CBS 226.95 OX=983964 GN=M431DRAFT_10188 PE=3 SV=1</t>
  </si>
  <si>
    <t>A0A2T3ZY58|A0A2T3ZY58_TRIHA</t>
  </si>
  <si>
    <t>3-phytase OS=Trichoderma harzianum CBS 226.95 OX=983964 GN=M431DRAFT_96728 PE=3 SV=1</t>
  </si>
  <si>
    <t>A0A2T3ZYZ0|A0A2T3ZYZ0_TRIHA</t>
  </si>
  <si>
    <t>Carrier domain-containing protein OS=Trichoderma harzianum CBS 226.95 OX=983964 GN=M431DRAFT_96222 PE=3 SV=1</t>
  </si>
  <si>
    <t>A0A0G0A061|A0A0G0A061_TRIHA</t>
  </si>
  <si>
    <t>Enoyl reductase (ER) domain-containing protein OS=Trichoderma harzianum OX=5544 GN=THAR02_09109 PE=4 SV=1</t>
  </si>
  <si>
    <t>A0A2T4A118|A0A2T4A118_TRIHA</t>
  </si>
  <si>
    <t>26S proteasome regulatory subunit 6A OS=Trichoderma harzianum CBS 226.95 OX=983964 GN=M431DRAFT_498879 PE=3 SV=1</t>
  </si>
  <si>
    <t>A0A0F9XIJ3|A0A0F9XIJ3_TRIHA</t>
  </si>
  <si>
    <t>Heat shock protein 78, mitochondrial OS=Trichoderma harzianum OX=5544 GN=THAR02_03163 PE=3 SV=1</t>
  </si>
  <si>
    <t>A0A0F9ZR25|A0A0F9ZR25_TRIHA</t>
  </si>
  <si>
    <t>Citrate synthase OS=Trichoderma harzianum OX=5544 GN=THAR02_05126 PE=3 SV=1</t>
  </si>
  <si>
    <t>A0A2T4A9B6|A0A2T4A9B6_TRIHA</t>
  </si>
  <si>
    <t>Aminopeptidase OS=Trichoderma harzianum CBS 226.95 OX=983964 GN=M431DRAFT_86613 PE=3 SV=1</t>
  </si>
  <si>
    <t>A0A2T4A1Z1|A0A2T4A1Z1_TRIHA</t>
  </si>
  <si>
    <t>Nitroreductase domain-containing protein OS=Trichoderma harzianum CBS 226.95 OX=983964 GN=M431DRAFT_8345 PE=3 SV=1</t>
  </si>
  <si>
    <t>A0A2T4ANF1|A0A2T4ANF1_TRIHA</t>
  </si>
  <si>
    <t>Glyceraldehyde-3-phosphate dehydrogenase OS=Trichoderma harzianum CBS 226.95 OX=983964 GN=M431DRAFT_515795 PE=3 SV=1</t>
  </si>
  <si>
    <t>A0A0F9XFF3|A0A0F9XFF3_TRIHA</t>
  </si>
  <si>
    <t>60S ribosomal protein L16 OS=Trichoderma harzianum OX=5544 GN=THAR02_04647 PE=3 SV=1</t>
  </si>
  <si>
    <t>A0A2T4AN86|A0A2T4AN86_TRIHA</t>
  </si>
  <si>
    <t>L-tryptophan decarboxylase PsiD-like domain-containing protein OS=Trichoderma harzianum CBS 226.95 OX=983964 GN=M431DRAFT_505888 PE=4 SV=1</t>
  </si>
  <si>
    <t>A0A0F9Y1S6|A0A0F9Y1S6_TRIHA</t>
  </si>
  <si>
    <t>Eukaryotic translation initiation factor 3 subunit A OS=Trichoderma harzianum OX=5544 GN=TIF32 PE=3 SV=1</t>
  </si>
  <si>
    <t>A0A0F9XVZ7|A0A0F9XVZ7_TRIHA</t>
  </si>
  <si>
    <t>Cupin type-2 domain-containing protein OS=Trichoderma harzianum OX=5544 GN=THAR02_03647 PE=4 SV=1</t>
  </si>
  <si>
    <t>A0A2T4A793|A0A2T4A793_TRIHA</t>
  </si>
  <si>
    <t>Uncharacterized protein OS=Trichoderma harzianum CBS 226.95 OX=983964 GN=M431DRAFT_89969 PE=3 SV=1</t>
  </si>
  <si>
    <t>A0A2K0UG67|A0A2K0UG67_TRIHA</t>
  </si>
  <si>
    <t>NAD-specific glutamate dehydrogenase OS=Trichoderma harzianum OX=5544 GN=THARTR1_03460 PE=3 SV=1</t>
  </si>
  <si>
    <t>A0A2T3ZY85|A0A2T3ZY85_TRIHA</t>
  </si>
  <si>
    <t>Aldo-keto reductase ausK OS=Trichoderma harzianum CBS 226.95 OX=983964 GN=M431DRAFT_512549 PE=3 SV=1</t>
  </si>
  <si>
    <t>A0A0F9XRV0|A0A0F9XRV0_TRIHA</t>
  </si>
  <si>
    <t>Cofilin OS=Trichoderma harzianum OX=5544 GN=THAR02_00493 PE=3 SV=1</t>
  </si>
  <si>
    <t>A0A0F9X3B4|A0A0F9X3B4_TRIHA</t>
  </si>
  <si>
    <t>Importin N-terminal domain-containing protein OS=Trichoderma harzianum OX=5544 GN=THAR02_08215 PE=4 SV=1</t>
  </si>
  <si>
    <t>A0A2T4A021|A0A2T4A021_TRIHA</t>
  </si>
  <si>
    <t>Cytochrome b-c1 complex subunit 2, mitochondrial OS=Trichoderma harzianum CBS 226.95 OX=983964 GN=M431DRAFT_499221 PE=3 SV=1</t>
  </si>
  <si>
    <t>A0A0F9XMX9|A0A0F9XMX9_TRIHA</t>
  </si>
  <si>
    <t>Histone chaperone domain-containing protein OS=Trichoderma harzianum OX=5544 GN=THAR02_06287 PE=3 SV=1</t>
  </si>
  <si>
    <t>A0A2T4A308|A0A2T4A308_TRIHA</t>
  </si>
  <si>
    <t>1,3-beta-glucanosyltransferase OS=Trichoderma harzianum CBS 226.95 OX=983964 GN=M431DRAFT_123184 PE=3 SV=1</t>
  </si>
  <si>
    <t>A0A2K0U764|A0A2K0U764_TRIHA</t>
  </si>
  <si>
    <t>NADH-cytochrome b5 reductase OS=Trichoderma harzianum OX=5544 GN=THARTR1_05749 PE=3 SV=1</t>
  </si>
  <si>
    <t>A0A0F9Y004|A0A0F9Y004_TRIHA</t>
  </si>
  <si>
    <t>acetylglutamate kinase OS=Trichoderma harzianum OX=5544 GN=THAR02_02428 PE=4 SV=1</t>
  </si>
  <si>
    <t>A0A2T3ZTC3|A0A2T3ZTC3_TRIHA</t>
  </si>
  <si>
    <t>fumarate hydratase OS=Trichoderma harzianum CBS 226.95 OX=983964 GN=M431DRAFT_100953 PE=3 SV=1</t>
  </si>
  <si>
    <t>A0A2K0U594|A0A2K0U594_TRIHA</t>
  </si>
  <si>
    <t>Hsp70-like protein OS=Trichoderma harzianum OX=5544 GN=THARTR1_06483 PE=3 SV=1</t>
  </si>
  <si>
    <t>A0A2T4A496|A0A2T4A496_TRIHA</t>
  </si>
  <si>
    <t>Clathrin heavy chain OS=Trichoderma harzianum CBS 226.95 OX=983964 GN=M431DRAFT_92541 PE=3 SV=1</t>
  </si>
  <si>
    <t>A0A0G0AMR8|A0A0G0AMR8_TRIHA</t>
  </si>
  <si>
    <t>60S ribosomal protein L14-B OS=Trichoderma harzianum OX=5544 GN=THAR02_01953 PE=3 SV=1</t>
  </si>
  <si>
    <t>A0A0F9XK87|A0A0F9XK87_TRIHA</t>
  </si>
  <si>
    <t>Small ribosomal subunit protein uS5 OS=Trichoderma harzianum OX=5544 GN=THAR02_03018 PE=3 SV=1</t>
  </si>
  <si>
    <t>A0A2T3ZSE5|A0A2T3ZSE5_TRIHA</t>
  </si>
  <si>
    <t>EF-hand domain-containing protein OS=Trichoderma harzianum CBS 226.95 OX=983964 GN=M431DRAFT_501752 PE=3 SV=1</t>
  </si>
  <si>
    <t>A0A0F9XSW9|A0A0F9XSW9_TRIHA</t>
  </si>
  <si>
    <t>ATP synthase subunit 5, mitochondrial OS=Trichoderma harzianum OX=5544 GN=THAR02_00275 PE=3 SV=1</t>
  </si>
  <si>
    <t>A0A2K0U7A9|A0A2K0U7A9_TRIHA</t>
  </si>
  <si>
    <t>Adenosine kinase OS=Trichoderma harzianum OX=5544 GN=THARTR1_05765 PE=3 SV=1</t>
  </si>
  <si>
    <t>A0A2T3ZRQ5|A0A2T3ZRQ5_TRIHA</t>
  </si>
  <si>
    <t>SnoaL-like domain-containing protein OS=Trichoderma harzianum CBS 226.95 OX=983964 GN=M431DRAFT_502003 PE=4 SV=1</t>
  </si>
  <si>
    <t>A0A0F9X5C2|A0A0F9X5C2_TRIHA</t>
  </si>
  <si>
    <t>Malate dehydrogenase OS=Trichoderma harzianum OX=5544 GN=THAR02_07475 PE=3 SV=1</t>
  </si>
  <si>
    <t>A0A0F9X8Y8|A0A0F9X8Y8_TRIHA</t>
  </si>
  <si>
    <t>Endoglucanase EG-II OS=Trichoderma harzianum OX=5544 GN=THAR02_10655 PE=3 SV=1</t>
  </si>
  <si>
    <t>A0A2K0TSQ1|A0A2K0TSQ1_TRIHA</t>
  </si>
  <si>
    <t>FAS1 domain-containing protein OS=Trichoderma harzianum OX=5544 GN=THARTR1_10306 PE=4 SV=1</t>
  </si>
  <si>
    <t>A0A2T4AU36|A0A2T4AU36_TRIHA</t>
  </si>
  <si>
    <t>ENTH domain-containing protein OS=Trichoderma harzianum CBS 226.95 OX=983964 GN=M431DRAFT_502714 PE=3 SV=1</t>
  </si>
  <si>
    <t>A0A0F9ZIG3|A0A0F9ZIG3_TRIHA</t>
  </si>
  <si>
    <t>rRNA 2'-O-methyltransferase fibrillarin OS=Trichoderma harzianum OX=5544 GN=THAR02_07838 PE=3 SV=1</t>
  </si>
  <si>
    <t>A0A2T4AVV7|A0A2T4AVV7_TRIHA</t>
  </si>
  <si>
    <t>argininosuccinate lyase OS=Trichoderma harzianum CBS 226.95 OX=983964 GN=M431DRAFT_477559 PE=3 SV=1</t>
  </si>
  <si>
    <t>A0A2T4A379|A0A2T4A379_TRIHA</t>
  </si>
  <si>
    <t>2-oxoglutarate dehydrogenase, mitochondrial OS=Trichoderma harzianum CBS 226.95 OX=983964 GN=M431DRAFT_510673 PE=3 SV=1</t>
  </si>
  <si>
    <t>A0A2T4A1T8|A0A2T4A1T8_TRIHA</t>
  </si>
  <si>
    <t>Small ribosomal subunit protein eS1 OS=Trichoderma harzianum CBS 226.95 OX=983964 GN=RPS1 PE=3 SV=1</t>
  </si>
  <si>
    <t>A0A2T4ADE2|A0A2T4ADE2_TRIHA</t>
  </si>
  <si>
    <t>Thioredoxin reductase OS=Trichoderma harzianum CBS 226.95 OX=983964 GN=M431DRAFT_436722 PE=3 SV=1</t>
  </si>
  <si>
    <t>A0A2T3ZT56|A0A2T3ZT56_TRIHA</t>
  </si>
  <si>
    <t>Isoleucine--tRNA ligase, cytoplasmic OS=Trichoderma harzianum CBS 226.95 OX=983964 GN=M431DRAFT_101040 PE=3 SV=1</t>
  </si>
  <si>
    <t>A0A2T4ABH4|A0A2T4ABH4_TRIHA</t>
  </si>
  <si>
    <t>Uncharacterized protein OS=Trichoderma harzianum CBS 226.95 OX=983964 GN=M431DRAFT_142270 PE=4 SV=1</t>
  </si>
  <si>
    <t>A0A2T4AEZ2|A0A2T4AEZ2_TRIHA</t>
  </si>
  <si>
    <t>Enoyl-CoA hydratase OS=Trichoderma harzianum CBS 226.95 OX=983964 GN=M431DRAFT_507321 PE=3 SV=1</t>
  </si>
  <si>
    <t>A0A2K0U507|A0A2K0U507_TRIHA</t>
  </si>
  <si>
    <t>Phosphatidylglycerol/phosphatidylinositol transfer protein OS=Trichoderma harzianum OX=5544 GN=THARTR1_06703 PE=3 SV=1</t>
  </si>
  <si>
    <t>A0A0G0AIK0|A0A0G0AIK0_TRIHA</t>
  </si>
  <si>
    <t>Bifunctional purine biosynthesis protein ADE17 OS=Trichoderma harzianum OX=5544 GN=THAR02_03171 PE=3 SV=1</t>
  </si>
  <si>
    <t>A0A0G0A6G2|A0A0G0A6G2_TRIHA</t>
  </si>
  <si>
    <t>Phosphoketolase OS=Trichoderma harzianum OX=5544 GN=THAR02_00135 PE=3 SV=1</t>
  </si>
  <si>
    <t>A0A2T4AEU7|A0A2T4AEU7_TRIHA</t>
  </si>
  <si>
    <t>Peptidase A1 domain-containing protein OS=Trichoderma harzianum CBS 226.95 OX=983964 GN=M431DRAFT_507284 PE=3 SV=1</t>
  </si>
  <si>
    <t>A0A2T3ZWY1|A0A2T3ZWY1_TRIHA</t>
  </si>
  <si>
    <t>Pyruvate decarboxylase OS=Trichoderma harzianum CBS 226.95 OX=983964 GN=M431DRAFT_126634 PE=3 SV=1</t>
  </si>
  <si>
    <t>A0A0F9ZC84|A0A0F9ZC84_TRIHA</t>
  </si>
  <si>
    <t>Band 7 domain-containing protein OS=Trichoderma harzianum OX=5544 GN=THAR02_09830 PE=3 SV=1</t>
  </si>
  <si>
    <t>A0A2T4A5B3|A0A2T4A5B3_TRIHA</t>
  </si>
  <si>
    <t>homoisocitrate dehydrogenase OS=Trichoderma harzianum CBS 226.95 OX=983964 GN=M431DRAFT_148210 PE=3 SV=1</t>
  </si>
  <si>
    <t>A0A2K0TXB2|A0A2K0TXB2_TRIHA</t>
  </si>
  <si>
    <t>GTP-binding nuclear protein OS=Trichoderma harzianum OX=5544 GN=THARTR1_09115 PE=3 SV=1</t>
  </si>
  <si>
    <t>A0A0F9XLC5|A0A0F9XLC5_TRIHA</t>
  </si>
  <si>
    <t>Cyanovirin-N domain-containing protein OS=Trichoderma harzianum OX=5544 GN=THAR02_02576 PE=4 SV=1</t>
  </si>
  <si>
    <t>A0A0F9X5G6|A0A0F9X5G6_TRIHA</t>
  </si>
  <si>
    <t>Pyruvate dehydrogenase E2 component (Dihydrolipoamide acetyltransferase) OS=Trichoderma harzianum OX=5544 GN=THAR02_08042 PE=3 SV=1</t>
  </si>
  <si>
    <t>A0A0F9XBL9|A0A0F9XBL9_TRIHA</t>
  </si>
  <si>
    <t>Nuclear transport factor 2 OS=Trichoderma harzianum OX=5544 GN=THAR02_05359 PE=4 SV=1</t>
  </si>
  <si>
    <t>A0A2T4AB95|A0A2T4AB95_TRIHA</t>
  </si>
  <si>
    <t>Ribosomal protein L30 ferredoxin-like fold domain-containing protein OS=Trichoderma harzianum CBS 226.95 OX=983964 GN=M431DRAFT_6556 PE=3 SV=1</t>
  </si>
  <si>
    <t>A0A0F9XHZ1|A0A0F9XHZ1_TRIHA</t>
  </si>
  <si>
    <t>60S ribosomal protein L10-A OS=Trichoderma harzianum OX=5544 GN=THAR02_03764 PE=3 SV=1</t>
  </si>
  <si>
    <t>A0A2K0TQD9|A0A2K0TQD9_TRIHA</t>
  </si>
  <si>
    <t>Transketolase C-terminal domain-containing protein OS=Trichoderma harzianum OX=5544 GN=THARTR1_10505 PE=4 SV=1</t>
  </si>
  <si>
    <t>A0A2T3ZVY7|A0A2T3ZVY7_TRIHA</t>
  </si>
  <si>
    <t>Eukaryotic translation initiation factor 6 OS=Trichoderma harzianum CBS 226.95 OX=983964 GN=TIF6 PE=3 SV=1</t>
  </si>
  <si>
    <t>A0A0F9XGA7|A0A0F9XGA7_TRIHA</t>
  </si>
  <si>
    <t>Sm protein B OS=Trichoderma harzianum OX=5544 GN=THAR02_08251 PE=3 SV=1</t>
  </si>
  <si>
    <t>A0A0F9XLU4|A0A0F9XLU4_TRIHA</t>
  </si>
  <si>
    <t>DUF8035 domain-containing protein OS=Trichoderma harzianum OX=5544 GN=THAR02_02420 PE=4 SV=1</t>
  </si>
  <si>
    <t>A0A2K0U8N7|A0A2K0U8N7_TRIHA</t>
  </si>
  <si>
    <t>ATP synthase subunit gamma OS=Trichoderma harzianum OX=5544 GN=THARTR1_05346 PE=3 SV=1</t>
  </si>
  <si>
    <t>A0A2T4A8K0|A0A2T4A8K0_TRIHA</t>
  </si>
  <si>
    <t>Diphosphomevalonate decarboxylase OS=Trichoderma harzianum CBS 226.95 OX=983964 GN=M431DRAFT_521499 PE=3 SV=1</t>
  </si>
  <si>
    <t>A0A0G0A6I8|A0A0G0A6I8_TRIHA</t>
  </si>
  <si>
    <t>Lysine--tRNA ligase OS=Trichoderma harzianum OX=5544 GN=THAR02_07124 PE=3 SV=1</t>
  </si>
  <si>
    <t>A0A2T4AE53|A0A2T4AE53_TRIHA</t>
  </si>
  <si>
    <t>Cupin type-1 domain-containing protein OS=Trichoderma harzianum CBS 226.95 OX=983964 GN=M431DRAFT_480869 PE=4 SV=1</t>
  </si>
  <si>
    <t>A0A0F9X387|A0A0F9X387_TRIHA</t>
  </si>
  <si>
    <t>Carbamoyl phosphate synthase arginine-specific large chain, mitochondrial OS=Trichoderma harzianum OX=5544 GN=THAR02_08787 PE=3 SV=1</t>
  </si>
  <si>
    <t>A0A2K0UMF8|A0A2K0UMF8_TRIHA</t>
  </si>
  <si>
    <t>Enoyl-CoA hydratase OS=Trichoderma harzianum OX=5544 GN=THARTR1_01215 PE=3 SV=1</t>
  </si>
  <si>
    <t>A0A0F9XID6|A0A0F9XID6_TRIHA</t>
  </si>
  <si>
    <t>GTP-binding protein rhoA OS=Trichoderma harzianum OX=5544 GN=THAR02_07656 PE=3 SV=1</t>
  </si>
  <si>
    <t>A0A0G0APL4|A0A0G0APL4_TRIHA</t>
  </si>
  <si>
    <t>tripeptidyl-peptidase II OS=Trichoderma harzianum OX=5544 GN=THAR02_01422 PE=4 SV=1</t>
  </si>
  <si>
    <t>A0A2K0TR72|A0A2K0TR72_TRIHA</t>
  </si>
  <si>
    <t>Proteasome subunit alpha type-2 OS=Trichoderma harzianum OX=5544 GN=THARTR1_10425 PE=3 SV=1</t>
  </si>
  <si>
    <t>A0A2T3ZTA1|A0A2T3ZTA1_TRIHA</t>
  </si>
  <si>
    <t>Uncharacterized protein OS=Trichoderma harzianum CBS 226.95 OX=983964 GN=M431DRAFT_156231 PE=3 SV=1</t>
  </si>
  <si>
    <t>A0A0F9Y374|A0A0F9Y374_TRIHA</t>
  </si>
  <si>
    <t>Fructose-1,6-bisphosphatase OS=Trichoderma harzianum OX=5544 GN=THAR02_01276 PE=3 SV=1</t>
  </si>
  <si>
    <t>A0A2T4A0U9|A0A2T4A0U9_TRIHA</t>
  </si>
  <si>
    <t>Aminotransferase class V domain-containing protein OS=Trichoderma harzianum CBS 226.95 OX=983964 GN=M431DRAFT_94368 PE=4 SV=1</t>
  </si>
  <si>
    <t>A0A2T4A3F3|A0A2T4A3F3_TRIHA</t>
  </si>
  <si>
    <t>Nascent polypeptide-associated complex subunit alpha OS=Trichoderma harzianum CBS 226.95 OX=983964 GN=M431DRAFT_91995 PE=3 SV=1</t>
  </si>
  <si>
    <t>A0A2T4A1T2|A0A2T4A1T2_TRIHA</t>
  </si>
  <si>
    <t>Nucleosome assembly protein OS=Trichoderma harzianum CBS 226.95 OX=983964 GN=M431DRAFT_8301 PE=3 SV=1</t>
  </si>
  <si>
    <t>A0A0F9ZTU7|A0A0F9ZTU7_TRIHA</t>
  </si>
  <si>
    <t>Multifunctional tryptophan biosynthesis protein OS=Trichoderma harzianum OX=5544 GN=THAR02_04257 PE=3 SV=1</t>
  </si>
  <si>
    <t>A0A2K0TFA4|A0A2K0TFA4_TRIHA</t>
  </si>
  <si>
    <t>Glutamate decarboxylase OS=Trichoderma harzianum OX=5544 GN=THARTR1_11078 PE=3 SV=1</t>
  </si>
  <si>
    <t>A0A0G0ATG0|A0A0G0ATG0_TRIHA</t>
  </si>
  <si>
    <t>T-complex protein 1 subunit zeta OS=Trichoderma harzianum OX=5544 GN=THAR02_11502 PE=3 SV=1</t>
  </si>
  <si>
    <t>A0A0F9X9X6|A0A0F9X9X6_TRIHA</t>
  </si>
  <si>
    <t>2,3-bisphosphoglycerate-independent phosphoglycerate mutase OS=Trichoderma harzianum OX=5544 GN=THAR02_06555 PE=3 SV=1</t>
  </si>
  <si>
    <t>A0A2K0UCZ9|A0A2K0UCZ9_TRIHA</t>
  </si>
  <si>
    <t>Superoxide dismutase [Cu-Zn] OS=Trichoderma harzianum OX=5544 GN=THARTR1_04175 PE=3 SV=1</t>
  </si>
  <si>
    <t>A0A2K0URF3|A0A2K0URF3_TRIHA</t>
  </si>
  <si>
    <t>Phenazine biosynthesis PhzC/PhzF protein OS=Trichoderma harzianum OX=5544 GN=THARTR1_00379 PE=4 SV=1</t>
  </si>
  <si>
    <t>A0A0G0ANX4|A0A0G0ANX4_TRIHA</t>
  </si>
  <si>
    <t>Transaldolase OS=Trichoderma harzianum OX=5544 GN=THAR02_01717 PE=4 SV=1</t>
  </si>
  <si>
    <t>A0A0F9XQQ6|A0A0F9XQQ6_TRIHA</t>
  </si>
  <si>
    <t>Short-chain dehydrogenase/reductase SDR OS=Trichoderma harzianum OX=5544 GN=THAR02_00951 PE=3 SV=1</t>
  </si>
  <si>
    <t>A0A0F9Y514|A0A0F9Y514_TRIHA</t>
  </si>
  <si>
    <t>3-methyl-2-oxobutanoate hydroxymethyltransferase OS=Trichoderma harzianum OX=5544 GN=THAR02_00773 PE=3 SV=1</t>
  </si>
  <si>
    <t>A0A0F9Y4W0|A0A0F9Y4W0_TRIHA</t>
  </si>
  <si>
    <t>Tryptophan synthase OS=Trichoderma harzianum OX=5544 GN=THAR02_00817 PE=3 SV=1</t>
  </si>
  <si>
    <t>A0A2K0UF35|A0A2K0UF35_TRIHA</t>
  </si>
  <si>
    <t>Probable aspartate--tRNA ligase, cytoplasmic OS=Trichoderma harzianum OX=5544 GN=THARTR1_03539 PE=3 SV=1</t>
  </si>
  <si>
    <t>A0A2K0UJ23|A0A2K0UJ23_TRIHA</t>
  </si>
  <si>
    <t>Vacuolar proton pump subunit B OS=Trichoderma harzianum OX=5544 GN=THARTR1_01938 PE=3 SV=1</t>
  </si>
  <si>
    <t>A0A2T4ADZ0|A0A2T4ADZ0_TRIHA</t>
  </si>
  <si>
    <t>non-chaperonin molecular chaperone ATPase OS=Trichoderma harzianum CBS 226.95 OX=983964 GN=M431DRAFT_5722 PE=3 SV=1</t>
  </si>
  <si>
    <t>A0A2T4AQZ4|A0A2T4AQZ4_TRIHA</t>
  </si>
  <si>
    <t>Cysteine synthase 1 OS=Trichoderma harzianum CBS 226.95 OX=983964 GN=M431DRAFT_76382 PE=3 SV=1</t>
  </si>
  <si>
    <t>A0A2K0UB81|A0A2K0UB81_TRIHA</t>
  </si>
  <si>
    <t>Elongation factor Tu OS=Trichoderma harzianum OX=5544 GN=THARTR1_04703 PE=3 SV=1</t>
  </si>
  <si>
    <t>A0A2T4AAS4|A0A2T4AAS4_TRIHA</t>
  </si>
  <si>
    <t>Ribulose-phosphate 3-epimerase OS=Trichoderma harzianum CBS 226.95 OX=983964 GN=M431DRAFT_88110 PE=3 SV=1</t>
  </si>
  <si>
    <t>A0A2T4ASB9|A0A2T4ASB9_TRIHA</t>
  </si>
  <si>
    <t>DUF1857-domain-containing protein OS=Trichoderma harzianum CBS 226.95 OX=983964 GN=M431DRAFT_502132 PE=4 SV=1</t>
  </si>
  <si>
    <t>A0A0F9XCI0|A0A0F9XCI0_TRIHA</t>
  </si>
  <si>
    <t>Elongation factor 1-alpha OS=Trichoderma harzianum OX=5544 GN=THAR02_09500 PE=3 SV=1</t>
  </si>
  <si>
    <t>A0A0F9XBI1|A0A0F9XBI1_TRIHA</t>
  </si>
  <si>
    <t>Amidohydrolase family protein OS=Trichoderma harzianum OX=5544 GN=THAR02_09908 PE=4 SV=1</t>
  </si>
  <si>
    <t>A0A2K0U0I3|A0A2K0U0I3_TRIHA</t>
  </si>
  <si>
    <t>Elongation factor 1-beta OS=Trichoderma harzianum OX=5544 GN=THARTR1_08077 PE=3 SV=1</t>
  </si>
  <si>
    <t>A0A0F9XP14|A0A0F9XP14_TRIHA</t>
  </si>
  <si>
    <t>MHD domain-containing protein OS=Trichoderma harzianum OX=5544 GN=THAR02_01462 PE=4 SV=1</t>
  </si>
  <si>
    <t>A0A0F9XXN3|A0A0F9XXN3_TRIHA</t>
  </si>
  <si>
    <t>FMN-dependent dehydrogenase OS=Trichoderma harzianum OX=5544 GN=THAR02_03105 PE=3 SV=1</t>
  </si>
  <si>
    <t>A0A2T4A2M5|A0A2T4A2M5_TRIHA</t>
  </si>
  <si>
    <t>Lysophospholipase OS=Trichoderma harzianum CBS 226.95 OX=983964 GN=M431DRAFT_93268 PE=3 SV=1</t>
  </si>
  <si>
    <t>A0A0F9XJK1|A0A0F9XJK1_TRIHA</t>
  </si>
  <si>
    <t>Succinate-semialdehyde dehydrogenase OS=Trichoderma harzianum OX=5544 GN=THAR02_02890 PE=3 SV=1</t>
  </si>
  <si>
    <t>A0A2K0U0G6|A0A2K0U0G6_TRIHA</t>
  </si>
  <si>
    <t>Glucose-methanol-choline oxidoreductase N-terminal domain-containing protein OS=Trichoderma harzianum OX=5544 GN=THARTR1_08080 PE=3 SV=1</t>
  </si>
  <si>
    <t>A0A2T4AJ92|A0A2T4AJ92_TRIHA</t>
  </si>
  <si>
    <t>L-xylulose reductase OS=Trichoderma harzianum CBS 226.95 OX=983964 GN=M431DRAFT_506891 PE=3 SV=1</t>
  </si>
  <si>
    <t>A0A2T4A8U4|A0A2T4A8U4_TRIHA</t>
  </si>
  <si>
    <t>FAD-binding PCMH-type domain-containing protein OS=Trichoderma harzianum CBS 226.95 OX=983964 GN=M431DRAFT_119276 PE=3 SV=1</t>
  </si>
  <si>
    <t>A0A2T4APR5|A0A2T4APR5_TRIHA</t>
  </si>
  <si>
    <t>14-3-3 domain-containing protein OS=Trichoderma harzianum CBS 226.95 OX=983964 GN=M431DRAFT_478184 PE=3 SV=1</t>
  </si>
  <si>
    <t>A0A0F9XLH9|A0A0F9XLH9_TRIHA</t>
  </si>
  <si>
    <t>RCC1-like domain-containing protein OS=Trichoderma harzianum OX=5544 GN=THAR02_02267 PE=4 SV=1</t>
  </si>
  <si>
    <t>A0A2T4A127|A0A2T4A127_TRIHA</t>
  </si>
  <si>
    <t>Coatomer subunit beta OS=Trichoderma harzianum CBS 226.95 OX=983964 GN=M431DRAFT_123546 PE=4 SV=1</t>
  </si>
  <si>
    <t>A0A2K0ULQ0|A0A2K0ULQ0_TRIHA</t>
  </si>
  <si>
    <t>MICOS complex subunit MIC60 OS=Trichoderma harzianum OX=5544 GN=THARTR1_01681 PE=3 SV=1</t>
  </si>
  <si>
    <t>A0A0F9ZXP2|A0A0F9ZXP2_TRIHA</t>
  </si>
  <si>
    <t>60S ribosomal protein L6 OS=Trichoderma harzianum OX=5544 GN=THAR02_03164 PE=3 SV=1</t>
  </si>
  <si>
    <t>A0A0F9XLP8|A0A0F9XLP8_TRIHA</t>
  </si>
  <si>
    <t>LSM complex subunit LSM3 OS=Trichoderma harzianum OX=5544 GN=LSM3 PE=3 SV=1</t>
  </si>
  <si>
    <t>A0A0F9X2B7|A0A0F9X2B7_TRIHA</t>
  </si>
  <si>
    <t>Eukaryotic translation initiation factor 3 subunit L OS=Trichoderma harzianum OX=5544 GN=THAR02_08533 PE=3 SV=1</t>
  </si>
  <si>
    <t>A0A2T4AA39|A0A2T4AA39_TRIHA</t>
  </si>
  <si>
    <t>Peptidase M20 dimerisation domain-containing protein OS=Trichoderma harzianum CBS 226.95 OX=983964 GN=M431DRAFT_87896 PE=3 SV=1</t>
  </si>
  <si>
    <t>A0A2T4AII2|A0A2T4AII2_TRIHA</t>
  </si>
  <si>
    <t>Large ribosomal subunit protein uL3 OS=Trichoderma harzianum CBS 226.95 OX=983964 GN=M431DRAFT_506628 PE=3 SV=1</t>
  </si>
  <si>
    <t>A0A0F9ZHI0|A0A0F9ZHI0_TRIHA</t>
  </si>
  <si>
    <t>chitinase OS=Trichoderma harzianum OX=5544 GN=THAR02_08129 PE=3 SV=1</t>
  </si>
  <si>
    <t>A0A0F9WVD7|A0A0F9WVD7_TRIHA</t>
  </si>
  <si>
    <t>Glycine cleavage system P protein OS=Trichoderma harzianum OX=5544 GN=THAR02_10804 PE=3 SV=1</t>
  </si>
  <si>
    <t>A0A2T4AIE1|A0A2T4AIE1_TRIHA</t>
  </si>
  <si>
    <t>Plectin/eS10 N-terminal domain-containing protein OS=Trichoderma harzianum CBS 226.95 OX=983964 GN=M431DRAFT_493299 PE=3 SV=1</t>
  </si>
  <si>
    <t>A0A2T3ZXI1|A0A2T3ZXI1_TRIHA</t>
  </si>
  <si>
    <t>Tyrosine--tRNA ligase OS=Trichoderma harzianum CBS 226.95 OX=983964 GN=M431DRAFT_500010 PE=3 SV=1</t>
  </si>
  <si>
    <t>A0A2T4AT87|A0A2T4AT87_TRIHA</t>
  </si>
  <si>
    <t>J domain-containing protein OS=Trichoderma harzianum CBS 226.95 OX=983964 GN=M431DRAFT_489020 PE=4 SV=1</t>
  </si>
  <si>
    <t>A0A0F9XMC1|A0A0F9XMC1_TRIHA</t>
  </si>
  <si>
    <t>Redox protein fmp46, mitochondrial OS=Trichoderma harzianum OX=5544 GN=THAR02_01950 PE=3 SV=1</t>
  </si>
  <si>
    <t>A0A2T3ZTE2|A0A2T3ZTE2_TRIHA</t>
  </si>
  <si>
    <t>Hydroxymethylglutaryl-CoA synthase OS=Trichoderma harzianum CBS 226.95 OX=983964 GN=M431DRAFT_128940 PE=3 SV=1</t>
  </si>
  <si>
    <t>A0A2K0UNN8|A0A2K0UNN8_TRIHA</t>
  </si>
  <si>
    <t>Large ribosomal subunit protein uL18 C-terminal eukaryotes domain-containing protein OS=Trichoderma harzianum OX=5544 GN=THARTR1_00903 PE=3 SV=1</t>
  </si>
  <si>
    <t>A0A2T4A0K8|A0A2T4A0K8_TRIHA</t>
  </si>
  <si>
    <t>Carboxylic ester hydrolase OS=Trichoderma harzianum CBS 226.95 OX=983964 GN=M431DRAFT_9252 PE=3 SV=1</t>
  </si>
  <si>
    <t>A0A2T3ZT98|A0A2T3ZT98_TRIHA</t>
  </si>
  <si>
    <t>Large ribosomal subunit protein uL15/eL18 domain-containing protein OS=Trichoderma harzianum CBS 226.95 OX=983964 GN=M431DRAFT_513952 PE=3 SV=1</t>
  </si>
  <si>
    <t>A0A2T4AL10|A0A2T4AL10_TRIHA</t>
  </si>
  <si>
    <t>Protein disulfide-isomerase OS=Trichoderma harzianum CBS 226.95 OX=983964 GN=M431DRAFT_77370 PE=3 SV=1</t>
  </si>
  <si>
    <t>A0A0F9X3A1|A0A0F9X3A1_TRIHA</t>
  </si>
  <si>
    <t>Hsp70-like protein OS=Trichoderma harzianum OX=5544 GN=THAR02_08779 PE=4 SV=1</t>
  </si>
  <si>
    <t>A0A2T4APP1|A0A2T4APP1_TRIHA</t>
  </si>
  <si>
    <t>MICOS complex subunit OS=Trichoderma harzianum CBS 226.95 OX=983964 GN=M431DRAFT_503996 PE=4 SV=1</t>
  </si>
  <si>
    <t>A0A0F9XA65|A0A0F9XA65_TRIHA</t>
  </si>
  <si>
    <t>Acetyltransferase OS=Trichoderma harzianum OX=5544 GN=THAR02_10298 PE=4 SV=1</t>
  </si>
  <si>
    <t>A0A2T4A5Z9|A0A2T4A5Z9_TRIHA</t>
  </si>
  <si>
    <t>Actin lateral binding protein OS=Trichoderma harzianum CBS 226.95 OX=983964 GN=M431DRAFT_532273 PE=4 SV=1</t>
  </si>
  <si>
    <t>A0A2T4AR15|A0A2T4AR15_TRIHA</t>
  </si>
  <si>
    <t>Uncharacterized protein OS=Trichoderma harzianum CBS 226.95 OX=983964 GN=M431DRAFT_478474 PE=4 SV=1</t>
  </si>
  <si>
    <t>A0A2T3ZU20|A0A2T3ZU20_TRIHA</t>
  </si>
  <si>
    <t>Mating factor A secretion protein STE6-like protein OS=Trichoderma harzianum CBS 226.95 OX=983964 GN=M431DRAFT_525466 PE=3 SV=1</t>
  </si>
  <si>
    <t>A0A0F9Y2R4|A0A0F9Y2R4_TRIHA</t>
  </si>
  <si>
    <t>Beta-lactamase-related domain-containing protein OS=Trichoderma harzianum OX=5544 GN=THAR02_01406 PE=3 SV=1</t>
  </si>
  <si>
    <t>A0A2K0UAB2|A0A2K0UAB2_TRIHA</t>
  </si>
  <si>
    <t>Ribosomal eL28/Mak16 domain-containing protein OS=Trichoderma harzianum OX=5544 GN=THARTR1_04924 PE=3 SV=1</t>
  </si>
  <si>
    <t>A0A2T3ZTH3|A0A2T3ZTH3_TRIHA</t>
  </si>
  <si>
    <t>Thioredoxin domain-containing protein OS=Trichoderma harzianum CBS 226.95 OX=983964 GN=M431DRAFT_514005 PE=3 SV=1</t>
  </si>
  <si>
    <t>A0A2T4AH83|A0A2T4AH83_TRIHA</t>
  </si>
  <si>
    <t>UTP--glucose-1-phosphate uridylyltransferase OS=Trichoderma harzianum CBS 226.95 OX=983964 GN=M431DRAFT_492920 PE=3 SV=1</t>
  </si>
  <si>
    <t>A0A2T3ZZI9|A0A2T3ZZI9_TRIHA</t>
  </si>
  <si>
    <t>PH domain-containing protein OS=Trichoderma harzianum CBS 226.95 OX=983964 GN=M431DRAFT_512428 PE=3 SV=1</t>
  </si>
  <si>
    <t>A0A2K0U3F9|A0A2K0U3F9_TRIHA</t>
  </si>
  <si>
    <t>Anthranilate phosphoribosyltransferase OS=Trichoderma harzianum OX=5544 GN=THARTR1_07070 PE=4 SV=1</t>
  </si>
  <si>
    <t>A0A2T4A6S5|A0A2T4A6S5_TRIHA</t>
  </si>
  <si>
    <t>AAA+ ATPase domain-containing protein OS=Trichoderma harzianum CBS 226.95 OX=983964 GN=M431DRAFT_89866 PE=3 SV=1</t>
  </si>
  <si>
    <t>A0A0F9XTK3|A0A0F9XTK3_TRIHA</t>
  </si>
  <si>
    <t>GMP synthase [glutamine-hydrolyzing] OS=Trichoderma harzianum OX=5544 GN=THAR02_04462 PE=4 SV=1</t>
  </si>
  <si>
    <t>A0A2T4A1V3|A0A2T4A1V3_TRIHA</t>
  </si>
  <si>
    <t>60S ribosomal protein L12 OS=Trichoderma harzianum CBS 226.95 OX=983964 GN=M431DRAFT_498288 PE=3 SV=1</t>
  </si>
  <si>
    <t>A0A0F9WU52|A0A0F9WU52_TRIHA</t>
  </si>
  <si>
    <t>Eukaryotic translation initiation factor 3 subunit D OS=Trichoderma harzianum OX=5544 GN=THAR02_11194 PE=3 SV=1</t>
  </si>
  <si>
    <t>A0A2T4ARC9|A0A2T4ARC9_TRIHA</t>
  </si>
  <si>
    <t>Proteasome subunit beta OS=Trichoderma harzianum CBS 226.95 OX=983964 GN=M431DRAFT_504589 PE=3 SV=1</t>
  </si>
  <si>
    <t>A0A2T4AAC1|A0A2T4AAC1_TRIHA</t>
  </si>
  <si>
    <t>Branched-chain-amino-acid aminotransferase OS=Trichoderma harzianum CBS 226.95 OX=983964 GN=M431DRAFT_482844 PE=3 SV=1</t>
  </si>
  <si>
    <t>A0A2T4AHC2|A0A2T4AHC2_TRIHA</t>
  </si>
  <si>
    <t>T-complex protein 1 subunit delta OS=Trichoderma harzianum CBS 226.95 OX=983964 GN=M431DRAFT_518159 PE=3 SV=1</t>
  </si>
  <si>
    <t>A8QK77|A8QK77_TRIHA</t>
  </si>
  <si>
    <t>Tubulin alpha chain OS=Trichoderma harzianum OX=5544 PE=3 SV=1</t>
  </si>
  <si>
    <t>A0A2T4AKC9|A0A2T4AKC9_TRIHA</t>
  </si>
  <si>
    <t>glutamine--fructose-6-phosphate transaminase (isomerizing) OS=Trichoderma harzianum CBS 226.95 OX=983964 GN=M431DRAFT_505093 PE=4 SV=1</t>
  </si>
  <si>
    <t>A0A2T4AJT2|A0A2T4AJT2_TRIHA</t>
  </si>
  <si>
    <t>Actin-related protein 3 OS=Trichoderma harzianum CBS 226.95 OX=983964 GN=M431DRAFT_108601 PE=3 SV=1</t>
  </si>
  <si>
    <t>A0A0G0A9X3|A0A0G0A9X3_TRIHA</t>
  </si>
  <si>
    <t>Arsenical pump-driving ATPase OS=Trichoderma harzianum OX=5544 GN=THAR02_06024 PE=3 SV=1</t>
  </si>
  <si>
    <t>A0A0G0ACB2|A0A0G0ACB2_TRIHA</t>
  </si>
  <si>
    <t>40S ribosomal protein S19 OS=Trichoderma harzianum OX=5544 GN=THAR02_05253 PE=3 SV=1</t>
  </si>
  <si>
    <t>A0A0F9ZKS7|A0A0F9ZKS7_TRIHA</t>
  </si>
  <si>
    <t>Ribosomal protein L15 OS=Trichoderma harzianum OX=5544 GN=THAR02_07040 PE=3 SV=1</t>
  </si>
  <si>
    <t>A0A2T4AFK9|A0A2T4AFK9_TRIHA</t>
  </si>
  <si>
    <t>Mitochondrial 2-oxodicarboxylate carrier 2 OS=Trichoderma harzianum CBS 226.95 OX=983964 GN=M431DRAFT_507539 PE=3 SV=1</t>
  </si>
  <si>
    <t>A0A2T4A5J3|A0A2T4A5J3_TRIHA</t>
  </si>
  <si>
    <t>UDP-glucose 4-epimerase OS=Trichoderma harzianum CBS 226.95 OX=983964 GN=M431DRAFT_91011 PE=3 SV=1</t>
  </si>
  <si>
    <t>A0A2T4AEW6|A0A2T4AEW6_TRIHA</t>
  </si>
  <si>
    <t>PCI domain-containing protein OS=Trichoderma harzianum CBS 226.95 OX=983964 GN=M431DRAFT_405376 PE=3 SV=1</t>
  </si>
  <si>
    <t>A0A0G0AAS6|A0A0G0AAS6_TRIHA</t>
  </si>
  <si>
    <t>ATP synthase subunit 4 OS=Trichoderma harzianum OX=5544 GN=THAR02_05792 PE=3 SV=1</t>
  </si>
  <si>
    <t>A0A0F9X5D6|A0A0F9X5D6_TRIHA</t>
  </si>
  <si>
    <t>Hydantoinase OS=Trichoderma harzianum OX=5544 GN=THAR02_08069 PE=4 SV=1</t>
  </si>
  <si>
    <t>A0A2T3ZZC0|A0A2T3ZZC0_TRIHA</t>
  </si>
  <si>
    <t>Guanine nucleotide-binding protein subunit alpha OS=Trichoderma harzianum CBS 226.95 OX=983964 GN=M431DRAFT_96348 PE=3 SV=1</t>
  </si>
  <si>
    <t>A0A0G0AEW5|A0A0G0AEW5_TRIHA</t>
  </si>
  <si>
    <t>Ras-like protein Rab7 OS=Trichoderma harzianum OX=5544 GN=THAR02_04322 PE=3 SV=1</t>
  </si>
  <si>
    <t>A0A2T4AV57|A0A2T4AV57_TRIHA</t>
  </si>
  <si>
    <t>Lon protease homolog, mitochondrial OS=Trichoderma harzianum CBS 226.95 OX=983964 GN=PIM1 PE=3 SV=1</t>
  </si>
  <si>
    <t>A0A2K0UFQ9|A0A2K0UFQ9_TRIHA</t>
  </si>
  <si>
    <t>Histone H1 OS=Trichoderma harzianum OX=5544 GN=THARTR1_03310 PE=3 SV=1</t>
  </si>
  <si>
    <t>A0A2T3ZTJ1|A0A2T3ZTJ1_TRIHA</t>
  </si>
  <si>
    <t>Histone H3 OS=Trichoderma harzianum CBS 226.95 OX=983964 GN=M431DRAFT_513866 PE=3 SV=1</t>
  </si>
  <si>
    <t>A0A2K0U4T8|A0A2K0U4T8_TRIHA</t>
  </si>
  <si>
    <t>Pyridoxamine 5'-phosphate oxidase Alr4036 family FMN-binding domain-containing protein OS=Trichoderma harzianum OX=5544 GN=THARTR1_06633 PE=4 SV=1</t>
  </si>
  <si>
    <t>A0A0G0APR0|A0A0G0APR0_TRIHA</t>
  </si>
  <si>
    <t>Cytochrome c oxidase subunit 6, mitochondrial OS=Trichoderma harzianum OX=5544 GN=THAR02_01388 PE=3 SV=1</t>
  </si>
  <si>
    <t>A0A2K0UP02|A0A2K0UP02_TRIHA</t>
  </si>
  <si>
    <t>6,7-dimethyl-8-ribityllumazine synthase OS=Trichoderma harzianum OX=5544 GN=THARTR1_01001 PE=3 SV=1</t>
  </si>
  <si>
    <t>A0A0F9XSC0|A0A0F9XSC0_TRIHA</t>
  </si>
  <si>
    <t>Ribose-5-phosphate isomerase OS=Trichoderma harzianum OX=5544 GN=THAR02_00276 PE=3 SV=1</t>
  </si>
  <si>
    <t>A0A2K0ULL0|A0A2K0ULL0_TRIHA</t>
  </si>
  <si>
    <t>NADH-cytochrome b5 reductase OS=Trichoderma harzianum OX=5544 GN=THARTR1_01660 PE=3 SV=1</t>
  </si>
  <si>
    <t>A0A0F9ZWY0|A0A0F9ZWY0_TRIHA</t>
  </si>
  <si>
    <t>Inosine/uridine-preferring nucleoside hydrolase domain-containing protein OS=Trichoderma harzianum OX=5544 GN=THAR02_10224 PE=3 SV=1</t>
  </si>
  <si>
    <t>A0A0F9XDK4|A0A0F9XDK4_TRIHA</t>
  </si>
  <si>
    <t>Formate dehydrogenase OS=Trichoderma harzianum OX=5544 GN=THAR02_04731 PE=3 SV=1</t>
  </si>
  <si>
    <t>A0A2T4AIE7|A0A2T4AIE7_TRIHA</t>
  </si>
  <si>
    <t>Glyceraldehyde-3-phosphate dehydrogenase OS=Trichoderma harzianum CBS 226.95 OX=983964 GN=M431DRAFT_506581 PE=3 SV=1</t>
  </si>
  <si>
    <t>A0A0G0AF61|A0A0G0AF61_TRIHA</t>
  </si>
  <si>
    <t>Mitochondrial carrier protein PET8 OS=Trichoderma harzianum OX=5544 GN=THAR02_04195 PE=4 SV=1</t>
  </si>
  <si>
    <t>A0A0F9XK32|A0A0F9XK32_TRIHA</t>
  </si>
  <si>
    <t>Valine--tRNA ligase, mitochondrial OS=Trichoderma harzianum OX=5544 GN=THAR02_07103 PE=3 SV=1</t>
  </si>
  <si>
    <t>A0A2T4A0W5|A0A2T4A0W5_TRIHA</t>
  </si>
  <si>
    <t>Carbonic anhydrase OS=Trichoderma harzianum CBS 226.95 OX=983964 GN=M431DRAFT_533750 PE=3 SV=1</t>
  </si>
  <si>
    <t>A0A2T4APE6|A0A2T4APE6_TRIHA</t>
  </si>
  <si>
    <t>ADP/ATP translocase OS=Trichoderma harzianum CBS 226.95 OX=983964 GN=M431DRAFT_503899 PE=3 SV=1</t>
  </si>
  <si>
    <t>A0A2K0U2Y0|A0A2K0U2Y0_TRIHA</t>
  </si>
  <si>
    <t>NADPH--cytochrome P450 reductase OS=Trichoderma harzianum OX=5544 GN=cprA PE=3 SV=1</t>
  </si>
  <si>
    <t>A0A2T4AV31|A0A2T4AV31_TRIHA</t>
  </si>
  <si>
    <t>NADPH--cytochrome P450 reductase OS=Trichoderma harzianum CBS 226.95 OX=983964 GN=cprA PE=3 SV=1</t>
  </si>
  <si>
    <t>A0A0F9XR36|A0A0F9XR36_TRIHA</t>
  </si>
  <si>
    <t>A0A2K0U1M8|A0A2K0U1M8_TRIHA</t>
  </si>
  <si>
    <t>Striatin N-terminal domain-containing protein OS=Trichoderma harzianum OX=5544 GN=THARTR1_07768 PE=3 SV=1</t>
  </si>
  <si>
    <t>A0A0F9XAI8|A0A0F9XAI8_TRIHA</t>
  </si>
  <si>
    <t>Transcription elongation factor Spt6 OS=Trichoderma harzianum OX=5544 GN=THAR02_10133 PE=3 SV=1</t>
  </si>
  <si>
    <t>A0A2K0U570|A0A2K0U570_TRIHA</t>
  </si>
  <si>
    <t>Mitochondrial GTP/GDP carrier protein 1 OS=Trichoderma harzianum OX=5544 GN=THARTR1_06453 PE=3 SV=1</t>
  </si>
  <si>
    <t>A0A0F9XM82|A0A0F9XM82_TRIHA</t>
  </si>
  <si>
    <t>Endocytosis protein 3 OS=Trichoderma harzianum OX=5544 GN=THAR02_01998 PE=3 SV=1</t>
  </si>
  <si>
    <t>A0A2K0UDF3|A0A2K0UDF3_TRIHA</t>
  </si>
  <si>
    <t>Amidase domain-containing protein OS=Trichoderma harzianum OX=5544 GN=THARTR1_04032 PE=4 SV=1</t>
  </si>
  <si>
    <t>A0A2K0TZM6|A0A2K0TZM6_TRIHA</t>
  </si>
  <si>
    <t>UV excision repair protein RAD23 OS=Trichoderma harzianum OX=5544 GN=THARTR1_08577 PE=3 SV=1</t>
  </si>
  <si>
    <t>A0A2T4ACV3|A0A2T4ACV3_TRIHA</t>
  </si>
  <si>
    <t>Thioredoxin-like fold domain-containing protein OS=Trichoderma harzianum CBS 226.95 OX=983964 GN=M431DRAFT_508336 PE=4 SV=1</t>
  </si>
  <si>
    <t>A0A0F9X7X3|A0A0F9X7X3_TRIHA</t>
  </si>
  <si>
    <t>Eukaryotic translation initiation factor 3 subunit E OS=Trichoderma harzianum OX=5544 GN=INT6 PE=3 SV=1</t>
  </si>
  <si>
    <t>A0A2T4ABZ4|A0A2T4ABZ4_TRIHA</t>
  </si>
  <si>
    <t>Actin-like protein OS=Trichoderma harzianum CBS 226.95 OX=983964 GN=M431DRAFT_85009 PE=3 SV=1</t>
  </si>
  <si>
    <t>A0A0F9XMN6|A0A0F9XMN6_TRIHA</t>
  </si>
  <si>
    <t>HET-C2 protein OS=Trichoderma harzianum OX=5544 GN=THAR02_01863 PE=4 SV=1</t>
  </si>
  <si>
    <t>A0A0F9WY39|A0A0F9WY39_TRIHA</t>
  </si>
  <si>
    <t>L-ornithine N(5)-monooxygenase [NAD(P)H] OS=Trichoderma harzianum OX=5544 GN=THAR02_09862 PE=3 SV=1</t>
  </si>
  <si>
    <t>A0A0F9X381|A0A0F9X381_TRIHA</t>
  </si>
  <si>
    <t>dTMP kinase OS=Trichoderma harzianum OX=5544 GN=THAR02_08264 PE=3 SV=1</t>
  </si>
  <si>
    <t>A0A0G0ATT3|A0A0G0ATT3_TRIHA</t>
  </si>
  <si>
    <t>GH16 domain-containing protein OS=Trichoderma harzianum OX=5544 GN=THAR02_00042 PE=4 SV=1</t>
  </si>
  <si>
    <t>A0A2T4AUK6|A0A2T4AUK6_TRIHA</t>
  </si>
  <si>
    <t>DUF1014 domain-containing protein OS=Trichoderma harzianum CBS 226.95 OX=983964 GN=M431DRAFT_71096 PE=3 SV=1</t>
  </si>
  <si>
    <t>A0A0G0A527|A0A0G0A527_TRIHA</t>
  </si>
  <si>
    <t>Gamma interferon inducible lysosomal thiol reductase OS=Trichoderma harzianum OX=5544 GN=THAR02_00636 PE=3 SV=1</t>
  </si>
  <si>
    <t>A0A2K0U2K4|A0A2K0U2K4_TRIHA</t>
  </si>
  <si>
    <t>Uncharacterized protein OS=Trichoderma harzianum OX=5544 GN=THARTR1_07220 PE=4 SV=1</t>
  </si>
  <si>
    <t>A0A0F9X3L9|A0A0F9X3L9_TRIHA</t>
  </si>
  <si>
    <t>Autophagy-related protein 3 OS=Trichoderma harzianum OX=5544 GN=THAR02_08081 PE=3 SV=1</t>
  </si>
  <si>
    <t>A0A0F9ZUH8|A0A0F9ZUH8_TRIHA</t>
  </si>
  <si>
    <t>5-methyltetrahydropteroyltriglutamate--homocysteine S-methyltransferase OS=Trichoderma harzianum OX=5544 GN=THAR02_04026 PE=3 SV=1</t>
  </si>
  <si>
    <t>A0A2K0UPX3|A0A2K0UPX3_TRIHA</t>
  </si>
  <si>
    <t>Alcohol dehydrogenase OS=Trichoderma harzianum OX=5544 GN=THARTR1_00698 PE=3 SV=1</t>
  </si>
  <si>
    <t>A0A0F9ZXC9|A0A0F9ZXC9_TRIHA</t>
  </si>
  <si>
    <t>WSC domain-containing protein OS=Trichoderma harzianum OX=5544 GN=THAR02_03210 PE=4 SV=1</t>
  </si>
  <si>
    <t>A0A2K0U8X6|A0A2K0U8X6_TRIHA</t>
  </si>
  <si>
    <t>5-methyltetrahydropteroyltriglutamate--homocysteine S-methyltransferase OS=Trichoderma harzianum OX=5544 GN=THARTR1_05444 PE=3 SV=1</t>
  </si>
  <si>
    <t>A0A0F9WY77|A0A0F9WY77_TRIHA</t>
  </si>
  <si>
    <t>Mannosyl-oligosaccharide glucosidase OS=Trichoderma harzianum OX=5544 GN=THAR02_09819 PE=3 SV=1</t>
  </si>
  <si>
    <t>A0A2T3ZUQ6|A0A2T3ZUQ6_TRIHA</t>
  </si>
  <si>
    <t>O-methyltransferase domain-containing protein OS=Trichoderma harzianum CBS 226.95 OX=983964 GN=M431DRAFT_513548 PE=3 SV=1</t>
  </si>
  <si>
    <t>A0A2T4A6J6|A0A2T4A6J6_TRIHA</t>
  </si>
  <si>
    <t>H/ACA ribonucleoprotein complex subunit CBF5 OS=Trichoderma harzianum CBS 226.95 OX=983964 GN=M431DRAFT_90112 PE=3 SV=1</t>
  </si>
  <si>
    <t>A0A2T4AIN6|A0A2T4AIN6_TRIHA</t>
  </si>
  <si>
    <t>NADP-dependent oxidoreductase domain-containing protein OS=Trichoderma harzianum CBS 226.95 OX=983964 GN=M431DRAFT_506644 PE=3 SV=1</t>
  </si>
  <si>
    <t>A0A2K0UMP9|A0A2K0UMP9_TRIHA</t>
  </si>
  <si>
    <t>Uncharacterized protein OS=Trichoderma harzianum OX=5544 GN=THARTR1_01307 PE=3 SV=1</t>
  </si>
  <si>
    <t>A0A2K0U4U1|A0A2K0U4U1_TRIHA</t>
  </si>
  <si>
    <t>Mitochondrial fission 1 protein OS=Trichoderma harzianum OX=5544 GN=THARTR1_06638 PE=3 SV=1</t>
  </si>
  <si>
    <t>A0A2T4AIX6|A0A2T4AIX6_TRIHA</t>
  </si>
  <si>
    <t>GTP-binding protein rho2 OS=Trichoderma harzianum CBS 226.95 OX=983964 GN=M431DRAFT_80244 PE=3 SV=1</t>
  </si>
  <si>
    <t>A0A0F9WTC5|A0A0F9WTC5_TRIHA</t>
  </si>
  <si>
    <t>Acetyltransferase component of pyruvate dehydrogenase complex OS=Trichoderma harzianum OX=5544 GN=THAR02_11459 PE=3 SV=1</t>
  </si>
  <si>
    <t>A0A0F9X4C0|A0A0F9X4C0_TRIHA</t>
  </si>
  <si>
    <t>ADF-H domain-containing protein OS=Trichoderma harzianum OX=5544 GN=THAR02_07868 PE=3 SV=1</t>
  </si>
  <si>
    <t>A0A2T3ZVG2|A0A2T3ZVG2_TRIHA</t>
  </si>
  <si>
    <t>HD domain-containing protein OS=Trichoderma harzianum CBS 226.95 OX=983964 GN=M431DRAFT_127335 PE=4 SV=1</t>
  </si>
  <si>
    <t>A0A2K0UB83|A0A2K0UB83_TRIHA</t>
  </si>
  <si>
    <t>Importin N-terminal domain-containing protein OS=Trichoderma harzianum OX=5544 GN=THARTR1_04726 PE=3 SV=1</t>
  </si>
  <si>
    <t>A0A2K0U6R1|A0A2K0U6R1_TRIHA</t>
  </si>
  <si>
    <t>Proteasome subunit alpha type OS=Trichoderma harzianum OX=5544 GN=THARTR1_06128 PE=3 SV=1</t>
  </si>
  <si>
    <t>A0A2K0U410|A0A2K0U410_TRIHA</t>
  </si>
  <si>
    <t>RNA helicase OS=Trichoderma harzianum OX=5544 GN=THARTR1_06854 PE=3 SV=1</t>
  </si>
  <si>
    <t>A0A2T4AC46|A0A2T4AC46_TRIHA</t>
  </si>
  <si>
    <t>Mitogen-activated protein kinase OS=Trichoderma harzianum CBS 226.95 OX=983964 GN=M431DRAFT_553639 PE=3 SV=1</t>
  </si>
  <si>
    <t>A0A0G0A9V3|A0A0G0A9V3_TRIHA</t>
  </si>
  <si>
    <t>MICOS complex subunit MIC10 OS=Trichoderma harzianum OX=5544 GN=THAR02_06051 PE=3 SV=1</t>
  </si>
  <si>
    <t>A0A0F9XIE4|A0A0F9XIE4_TRIHA</t>
  </si>
  <si>
    <t>1-acylglycerone phosphate reductase OS=Trichoderma harzianum OX=5544 GN=THAR02_03636 PE=3 SV=1</t>
  </si>
  <si>
    <t>A0A0K0K9C4|A0A0K0K9C4_TRIHA</t>
  </si>
  <si>
    <t>Elongation factor 1-alpha (Fragment) OS=Trichoderma harzianum OX=5544 GN=tef1 PE=4 SV=1</t>
  </si>
  <si>
    <t>A0A2T4ACJ4|A0A2T4ACJ4_TRIHA</t>
  </si>
  <si>
    <t>RNA helicase OS=Trichoderma harzianum CBS 226.95 OX=983964 GN=M431DRAFT_143078 PE=3 SV=1</t>
  </si>
  <si>
    <t>A0A2T4AM37|A0A2T4AM37_TRIHA</t>
  </si>
  <si>
    <t>Survival protein SurE-like phosphatase/nucleotidase domain-containing protein OS=Trichoderma harzianum CBS 226.95 OX=983964 GN=M431DRAFT_517721 PE=3 SV=1</t>
  </si>
  <si>
    <t>A0A2K0UPB2|A0A2K0UPB2_TRIHA</t>
  </si>
  <si>
    <t>Thiamine thiazole synthase OS=Trichoderma harzianum OX=5544 GN=THARTR1_00787 PE=3 SV=1</t>
  </si>
  <si>
    <t>A0A2T4ALA8|A0A2T4ALA8_TRIHA</t>
  </si>
  <si>
    <t>Glycoside hydrolase family 18 protein OS=Trichoderma harzianum CBS 226.95 OX=983964 GN=M431DRAFT_2921 PE=4 SV=1</t>
  </si>
  <si>
    <t>A0A2T4AHY2|A0A2T4AHY2_TRIHA</t>
  </si>
  <si>
    <t>Phospho-2-dehydro-3-deoxyheptonate aldolase OS=Trichoderma harzianum CBS 226.95 OX=983964 GN=M431DRAFT_138801 PE=3 SV=1</t>
  </si>
  <si>
    <t>A0A2K0U3E0|A0A2K0U3E0_TRIHA</t>
  </si>
  <si>
    <t>Rnapii degradation factor def1 OS=Trichoderma harzianum OX=5544 GN=THARTR1_07065 PE=4 SV=1</t>
  </si>
  <si>
    <t>A0A2T4AFE4|A0A2T4AFE4_TRIHA</t>
  </si>
  <si>
    <t>Bacterial surface antigen (D15) domain-containing protein OS=Trichoderma harzianum CBS 226.95 OX=983964 GN=M431DRAFT_507468 PE=3 SV=1</t>
  </si>
  <si>
    <t>A0A2K0U9Q1|A0A2K0U9Q1_TRIHA</t>
  </si>
  <si>
    <t>Uncharacterized protein OS=Trichoderma harzianum OX=5544 GN=THARTR1_05059 PE=4 SV=1</t>
  </si>
  <si>
    <t>A0A0F9Y6D7|A0A0F9Y6D7_TRIHA</t>
  </si>
  <si>
    <t>Nudix hydrolase domain-containing protein OS=Trichoderma harzianum OX=5544 GN=THAR02_00308 PE=4 SV=1</t>
  </si>
  <si>
    <t>A0A0F9XVV1|A0A0F9XVV1_TRIHA</t>
  </si>
  <si>
    <t>Mitochondrial import inner membrane translocase subunit OS=Trichoderma harzianum OX=5544 GN=THAR02_03669 PE=3 SV=1</t>
  </si>
  <si>
    <t>A0A0F9X417|A0A0F9X417_TRIHA</t>
  </si>
  <si>
    <t>Mitochondrial phosphate carrier protein 2 OS=Trichoderma harzianum OX=5544 GN=THAR02_08519 PE=3 SV=1</t>
  </si>
  <si>
    <t>A0A0F9XVR1|A0A0F9XVR1_TRIHA</t>
  </si>
  <si>
    <t>Kynureninase OS=Trichoderma harzianum OX=5544 GN=BNA5 PE=3 SV=1</t>
  </si>
  <si>
    <t>A0A0F9XHJ2|A0A0F9XHJ2_TRIHA</t>
  </si>
  <si>
    <t>Dihydroneopterin aldolase/epimerase domain-containing protein OS=Trichoderma harzianum OX=5544 GN=THAR02_03425 PE=4 SV=1</t>
  </si>
  <si>
    <t>A0A0F9ZEL2|A0A0F9ZEL2_TRIHA</t>
  </si>
  <si>
    <t>Dolichyl-phosphate-mannose--protein mannosyltransferase OS=Trichoderma harzianum OX=5544 GN=THAR02_09071 PE=3 SV=1</t>
  </si>
  <si>
    <t>A0A0F9XJU2|A0A0F9XJU2_TRIHA</t>
  </si>
  <si>
    <t>Stress-response A/B barrel domain-containing protein OS=Trichoderma harzianum OX=5544 GN=THAR02_07195 PE=4 SV=1</t>
  </si>
  <si>
    <t>A0A2T4AC14|A0A2T4AC14_TRIHA</t>
  </si>
  <si>
    <t>Isocitrate dehydrogenase [NADP] OS=Trichoderma harzianum CBS 226.95 OX=983964 GN=M431DRAFT_86285 PE=3 SV=1</t>
  </si>
  <si>
    <t>A0A2T4A139|A0A2T4A139_TRIHA</t>
  </si>
  <si>
    <t>Uncharacterized protein OS=Trichoderma harzianum CBS 226.95 OX=983964 GN=M431DRAFT_94553 PE=4 SV=1</t>
  </si>
  <si>
    <t>A0A0F9ZF33|A0A0F9ZF33_TRIHA</t>
  </si>
  <si>
    <t>E3 ubiquitin-protein ligase OS=Trichoderma harzianum OX=5544 GN=THAR02_08904 PE=3 SV=1</t>
  </si>
  <si>
    <t>A0A2T4AH13|A0A2T4AH13_TRIHA</t>
  </si>
  <si>
    <t>eIF-2-alpha kinase activator GCN1 OS=Trichoderma harzianum CBS 226.95 OX=983964 GN=M431DRAFT_110917 PE=3 SV=1</t>
  </si>
  <si>
    <t>A0A0F9ZL20|A0A0F9ZL20_TRIHA</t>
  </si>
  <si>
    <t>Transcription factor 25 OS=Trichoderma harzianum OX=5544 GN=THAR02_06925 PE=4 SV=1</t>
  </si>
  <si>
    <t>A0A0F9XMT3|A0A0F9XMT3_TRIHA</t>
  </si>
  <si>
    <t>Aldehyde reductase 1 OS=Trichoderma harzianum OX=5544 GN=THAR02_06343 PE=3 SV=1</t>
  </si>
  <si>
    <t>A0A0F9ZVY8|A0A0F9ZVY8_TRIHA</t>
  </si>
  <si>
    <t>Isocitrate dehydrogenase [NADP] OS=Trichoderma harzianum OX=5544 GN=THAR02_10582 PE=3 SV=1</t>
  </si>
  <si>
    <t>A0A2T3ZYY5|A0A2T3ZYY5_TRIHA</t>
  </si>
  <si>
    <t>AMP-dependent synthetase/ligase domain-containing protein OS=Trichoderma harzianum CBS 226.95 OX=983964 GN=M431DRAFT_95872 PE=3 SV=1</t>
  </si>
  <si>
    <t>A0A0G0A365|A0A0G0A365_TRIHA</t>
  </si>
  <si>
    <t>F-actin-capping protein subunit alpha OS=Trichoderma harzianum OX=5544 GN=THAR02_01162 PE=3 SV=1</t>
  </si>
  <si>
    <t>A0A2T3ZX30|A0A2T3ZX30_TRIHA</t>
  </si>
  <si>
    <t>NADP-dependent oxidoreductase domain-containing protein OS=Trichoderma harzianum CBS 226.95 OX=983964 GN=M431DRAFT_512833 PE=3 SV=1</t>
  </si>
  <si>
    <t>A0A2K0UL93|A0A2K0UL93_TRIHA</t>
  </si>
  <si>
    <t>Serine/threonine-protein phosphatase OS=Trichoderma harzianum OX=5544 GN=THARTR1_01567 PE=3 SV=1</t>
  </si>
  <si>
    <t>A0A0G0ACD5|A0A0G0ACD5_TRIHA</t>
  </si>
  <si>
    <t>pyridoxal kinase OS=Trichoderma harzianum OX=5544 GN=THAR02_05243 PE=3 SV=1</t>
  </si>
  <si>
    <t>A0A2T4AI69|A0A2T4AI69_TRIHA</t>
  </si>
  <si>
    <t>40S ribosomal protein S12 OS=Trichoderma harzianum CBS 226.95 OX=983964 GN=M431DRAFT_506506 PE=3 SV=1</t>
  </si>
  <si>
    <t>A0A0G0A9H1|A0A0G0A9H1_TRIHA</t>
  </si>
  <si>
    <t>C2H2-type domain-containing protein OS=Trichoderma harzianum OX=5544 GN=THAR02_06195 PE=4 SV=1</t>
  </si>
  <si>
    <t>A0A0F9XJ68|A0A0F9XJ68_TRIHA</t>
  </si>
  <si>
    <t>Succinate--CoA ligase [ADP-forming] subunit beta, mitochondrial OS=Trichoderma harzianum OX=5544 GN=THAR02_07390 PE=3 SV=1</t>
  </si>
  <si>
    <t>A0A2T4AUT7|A0A2T4AUT7_TRIHA</t>
  </si>
  <si>
    <t>Lon protease homolog 2, peroxisomal OS=Trichoderma harzianum CBS 226.95 OX=983964 GN=M431DRAFT_502996 PE=3 SV=1</t>
  </si>
  <si>
    <t>A0A0F9XCM6|A0A0F9XCM6_TRIHA</t>
  </si>
  <si>
    <t>PBP domain-containing protein OS=Trichoderma harzianum OX=5544 GN=THAR02_05570 PE=4 SV=1</t>
  </si>
  <si>
    <t>Q8TFF5|Q8TFF5_TRIHA</t>
  </si>
  <si>
    <t>Putative L-aminoacid oxidase OS=Trichoderma harzianum OX=5544 GN=aox1 PE=2 SV=1</t>
  </si>
  <si>
    <t>A0A0G0AT47|A0A0G0AT47_TRIHA</t>
  </si>
  <si>
    <t>Pyridoxal phosphate homeostasis protein OS=Trichoderma harzianum OX=5544 GN=THAR02_00259 PE=3 SV=1</t>
  </si>
  <si>
    <t>A0A0G0A4V2|A0A0G0A4V2_TRIHA</t>
  </si>
  <si>
    <t>Pyrimidine-specific carbamoyl phosphate synthase-aspartate carbamoyl transferase OS=Trichoderma harzianum OX=5544 GN=THAR02_00581 PE=3 SV=1</t>
  </si>
  <si>
    <t>A0A0F9XMH7|A0A0F9XMH7_TRIHA</t>
  </si>
  <si>
    <t>ABM domain-containing protein OS=Trichoderma harzianum OX=5544 GN=THAR02_02124 PE=4 SV=1</t>
  </si>
  <si>
    <t>A0A2T4AJ96|A0A2T4AJ96_TRIHA</t>
  </si>
  <si>
    <t>Uncharacterized protein OS=Trichoderma harzianum CBS 226.95 OX=983964 GN=M431DRAFT_81378 PE=4 SV=1</t>
  </si>
  <si>
    <t>A0A2K0URY9|A0A2K0URY9_TRIHA</t>
  </si>
  <si>
    <t>FAD-binding domain-containing protein OS=Trichoderma harzianum OX=5544 GN=THARTR1_00563 PE=4 SV=1</t>
  </si>
  <si>
    <t>A0A0F9ZER6|A0A0F9ZER6_TRIHA</t>
  </si>
  <si>
    <t>Protein-lysine N-methyltransferase EFM4 OS=Trichoderma harzianum OX=5544 GN=EFM4 PE=3 SV=1</t>
  </si>
  <si>
    <t>A0A2T4ATQ8|A0A2T4ATQ8_TRIHA</t>
  </si>
  <si>
    <t>DUF1772 domain-containing protein OS=Trichoderma harzianum CBS 226.95 OX=983964 GN=M431DRAFT_498 PE=3 SV=1</t>
  </si>
  <si>
    <t>A0A0G0AEV7|A0A0G0AEV7_TRIHA</t>
  </si>
  <si>
    <t>Phosphoglycolate phosphatase OS=Trichoderma harzianum OX=5544 GN=THAR02_04312 PE=4 SV=1</t>
  </si>
  <si>
    <t>A0A2T4AR90|A0A2T4AR90_TRIHA</t>
  </si>
  <si>
    <t>TMEM205-like domain-containing protein OS=Trichoderma harzianum CBS 226.95 OX=983964 GN=M431DRAFT_76598 PE=4 SV=1</t>
  </si>
  <si>
    <t>A0A2T4A7K7|A0A2T4A7K7_TRIHA</t>
  </si>
  <si>
    <t>glycerol-3-phosphate dehydrogenase OS=Trichoderma harzianum CBS 226.95 OX=983964 GN=M431DRAFT_484064 PE=3 SV=1</t>
  </si>
  <si>
    <t>A0A2T4A500|A0A2T4A500_TRIHA</t>
  </si>
  <si>
    <t>E3 ubiquitin-protein ligase listerin OS=Trichoderma harzianum CBS 226.95 OX=983964 GN=M431DRAFT_7598 PE=3 SV=1</t>
  </si>
  <si>
    <t>A0A2K0UJZ3|A0A2K0UJZ3_TRIHA</t>
  </si>
  <si>
    <t>dynamin GTPase OS=Trichoderma harzianum OX=5544 GN=THARTR1_02225 PE=3 SV=1</t>
  </si>
  <si>
    <t>A0A2K0UP61|A0A2K0UP61_TRIHA</t>
  </si>
  <si>
    <t>Uncharacterized protein OS=Trichoderma harzianum OX=5544 GN=THARTR1_00742 PE=4 SV=1</t>
  </si>
  <si>
    <t>A0A0F9XRL4|A0A0F9XRL4_TRIHA</t>
  </si>
  <si>
    <t>NAD(P)-binding domain-containing protein OS=Trichoderma harzianum OX=5544 GN=THAR02_00538 PE=3 SV=1</t>
  </si>
  <si>
    <t>A0A2T4A3K5|A0A2T4A3K5_TRIHA</t>
  </si>
  <si>
    <t>N-acetylglucosamine-induced protein 1 OS=Trichoderma harzianum CBS 226.95 OX=983964 GN=M431DRAFT_484627 PE=4 SV=1</t>
  </si>
  <si>
    <t>A0A2T4AW07|A0A2T4AW07_TRIHA</t>
  </si>
  <si>
    <t>Large ribosomal subunit protein mL44 OS=Trichoderma harzianum CBS 226.95 OX=983964 GN=M431DRAFT_477619 PE=3 SV=1</t>
  </si>
  <si>
    <t>A0A0F9X429|A0A0F9X429_TRIHA</t>
  </si>
  <si>
    <t>Ubiquitin homeostasis protein lub1 OS=Trichoderma harzianum OX=5544 GN=THAR02_08509 PE=4 SV=1</t>
  </si>
  <si>
    <t>A0A0F9XM31|A0A0F9XM31_TRIHA</t>
  </si>
  <si>
    <t>Epoxide hydrolase N-terminal domain-containing protein OS=Trichoderma harzianum OX=5544 GN=THAR02_06508 PE=3 SV=1</t>
  </si>
  <si>
    <t>A0A2T4A257|A0A2T4A257_TRIHA</t>
  </si>
  <si>
    <t>Glutathione S-transferase OS=Trichoderma harzianum CBS 226.95 OX=983964 GN=M431DRAFT_511281 PE=3 SV=1</t>
  </si>
  <si>
    <t>A0A0F9XGG7|A0A0F9XGG7_TRIHA</t>
  </si>
  <si>
    <t>Aflatoxin B1 aldehyde reductase member 3 OS=Trichoderma harzianum OX=5544 GN=THAR02_08212 PE=4 SV=1</t>
  </si>
  <si>
    <t>A0A2T4ATQ1|A0A2T4ATQ1_TRIHA</t>
  </si>
  <si>
    <t>NADP-dependent oxidoreductase domain-containing protein OS=Trichoderma harzianum CBS 226.95 OX=983964 GN=M431DRAFT_489205 PE=4 SV=1</t>
  </si>
  <si>
    <t>A0A0F9ZWK3|A0A0F9ZWK3_TRIHA</t>
  </si>
  <si>
    <t>Actin cytoskeleton-regulatory complex protein PAN1 OS=Trichoderma harzianum OX=5544 GN=THAR02_03529 PE=3 SV=1</t>
  </si>
  <si>
    <t>A0A2K0UG76|A0A2K0UG76_TRIHA</t>
  </si>
  <si>
    <t>NADH:ubiquinone reductase (non-electrogenic) OS=Trichoderma harzianum OX=5544 GN=THARTR1_03468 PE=3 SV=1</t>
  </si>
  <si>
    <t>A0A0F9XSD2|A0A0F9XSD2_TRIHA</t>
  </si>
  <si>
    <t>Ras-like protein Rab-6B OS=Trichoderma harzianum OX=5544 GN=THAR02_00281 PE=3 SV=1</t>
  </si>
  <si>
    <t>A0A0F9Y245|A0A0F9Y245_TRIHA</t>
  </si>
  <si>
    <t>Alpha/beta hydrolase OS=Trichoderma harzianum OX=5544 GN=THAR02_01664 PE=4 SV=1</t>
  </si>
  <si>
    <t>A0A2K0TZI3|A0A2K0TZI3_TRIHA</t>
  </si>
  <si>
    <t>60S ribosomal protein L43 OS=Trichoderma harzianum OX=5544 GN=THARTR1_08565 PE=3 SV=1</t>
  </si>
  <si>
    <t>A0A2T4AIT1|A0A2T4AIT1_TRIHA</t>
  </si>
  <si>
    <t>Saccharopine dehydrogenase [NAD(+), L-lysine-forming] OS=Trichoderma harzianum CBS 226.95 OX=983964 GN=M431DRAFT_4079 PE=3 SV=1</t>
  </si>
  <si>
    <t>A0A2T4A807|A0A2T4A807_TRIHA</t>
  </si>
  <si>
    <t>Superoxide dismutase OS=Trichoderma harzianum CBS 226.95 OX=983964 GN=M431DRAFT_509539 PE=3 SV=1</t>
  </si>
  <si>
    <t>A0A2K0TX76|A0A2K0TX76_TRIHA</t>
  </si>
  <si>
    <t>Large ribosomal subunit protein uL5 C-terminal domain-containing protein OS=Trichoderma harzianum OX=5544 GN=THARTR1_09129 PE=3 SV=1</t>
  </si>
  <si>
    <t>A0A1C9IBH8|A0A1C9IBH8_TRIHA</t>
  </si>
  <si>
    <t>ATP citrate lyase large subunit (Fragment) OS=Trichoderma harzianum OX=5544 GN=acl1 PE=4 SV=1</t>
  </si>
  <si>
    <t>A0A2T4AEL2|A0A2T4AEL2_TRIHA</t>
  </si>
  <si>
    <t>Uncharacterized protein OS=Trichoderma harzianum CBS 226.95 OX=983964 GN=M431DRAFT_507187 PE=3 SV=1</t>
  </si>
  <si>
    <t>A0A0F9X7W2|A0A0F9X7W2_TRIHA</t>
  </si>
  <si>
    <t>Beta-glucosidase cel3A OS=Trichoderma harzianum OX=5544 GN=THAR02_07292 PE=3 SV=1</t>
  </si>
  <si>
    <t>A0A2T4AB87|A0A2T4AB87_TRIHA</t>
  </si>
  <si>
    <t>Secreted protein NIS1 OS=Trichoderma harzianum CBS 226.95 OX=983964 GN=M431DRAFT_6545 PE=4 SV=1</t>
  </si>
  <si>
    <t>A0A2T4AJQ1|A0A2T4AJQ1_TRIHA</t>
  </si>
  <si>
    <t>GTP-binding protein ypt1 OS=Trichoderma harzianum CBS 226.95 OX=983964 GN=M431DRAFT_336912 PE=3 SV=1</t>
  </si>
  <si>
    <t>A0A2T4APK7|A0A2T4APK7_TRIHA</t>
  </si>
  <si>
    <t>40S ribosomal protein S18 OS=Trichoderma harzianum CBS 226.95 OX=983964 GN=M431DRAFT_503960 PE=3 SV=1</t>
  </si>
  <si>
    <t>A0A2K0U852|A0A2K0U852_TRIHA</t>
  </si>
  <si>
    <t>Tetrahydrofolate dehydrogenase/cyclohydrolase catalytic domain-containing protein OS=Trichoderma harzianum OX=5544 GN=THARTR1_05639 PE=4 SV=1</t>
  </si>
  <si>
    <t>A0A2T4ALR9|A0A2T4ALR9_TRIHA</t>
  </si>
  <si>
    <t>TATA-binding protein interacting (TIP20) domain-containing protein OS=Trichoderma harzianum CBS 226.95 OX=983964 GN=M431DRAFT_492041 PE=3 SV=1</t>
  </si>
  <si>
    <t>A0A1B2YKU3|A0A1B2YKU3_TRIHA</t>
  </si>
  <si>
    <t>Calmodulin (Fragment) OS=Trichoderma harzianum OX=5544 GN=CAL PE=4 SV=1</t>
  </si>
  <si>
    <t>A0A0G0A696|A0A0G0A696_TRIHA</t>
  </si>
  <si>
    <t>40S ribosomal protein S22 OS=Trichoderma harzianum OX=5544 GN=THAR02_00208 PE=3 SV=1</t>
  </si>
  <si>
    <t>A0A0F9ZNV5|A0A0F9ZNV5_TRIHA</t>
  </si>
  <si>
    <t>DDHD domain-containing protein OS=Trichoderma harzianum OX=5544 GN=THAR02_05975 PE=4 SV=1</t>
  </si>
  <si>
    <t>A0A2T4AIL2|A0A2T4AIL2_TRIHA</t>
  </si>
  <si>
    <t>ACT domain-containing protein OS=Trichoderma harzianum CBS 226.95 OX=983964 GN=M431DRAFT_81770 PE=3 SV=1</t>
  </si>
  <si>
    <t>A0A0F9XST6|A0A0F9XST6_TRIHA</t>
  </si>
  <si>
    <t>C2H2-type domain-containing protein OS=Trichoderma harzianum OX=5544 GN=THAR02_00019 PE=4 SV=1</t>
  </si>
  <si>
    <t>A0A2T4A8C8|A0A2T4A8C8_TRIHA</t>
  </si>
  <si>
    <t>NmrA-like domain-containing protein OS=Trichoderma harzianum CBS 226.95 OX=983964 GN=M431DRAFT_119041 PE=3 SV=1</t>
  </si>
  <si>
    <t>A0A0F9XJR4|A0A0F9XJR4_TRIHA</t>
  </si>
  <si>
    <t>Thioesterase domain-containing protein OS=Trichoderma harzianum OX=5544 GN=THAR02_02812 PE=3 SV=1</t>
  </si>
  <si>
    <t>A0A0F9ZRR6|A0A0F9ZRR6_TRIHA</t>
  </si>
  <si>
    <t>S-(hydroxymethyl)glutathione dehydrogenase OS=Trichoderma harzianum OX=5544 GN=THAR02_04918 PE=3 SV=1</t>
  </si>
  <si>
    <t>A0A0F9WWC9|A0A0F9WWC9_TRIHA</t>
  </si>
  <si>
    <t>Glucosamine 6-phosphate N-acetyltransferase OS=Trichoderma harzianum OX=5544 GN=THAR02_10439 PE=3 SV=1</t>
  </si>
  <si>
    <t>A0A2K0U985|A0A2K0U985_TRIHA</t>
  </si>
  <si>
    <t>Small COPII coat GTPase SAR1 OS=Trichoderma harzianum OX=5544 GN=THARTR1_05513 PE=3 SV=1</t>
  </si>
  <si>
    <t>A0A2T4A9H8|A0A2T4A9H8_TRIHA</t>
  </si>
  <si>
    <t>FAD dependent oxidoreductase domain-containing protein OS=Trichoderma harzianum CBS 226.95 OX=983964 GN=M431DRAFT_86676 PE=3 SV=1</t>
  </si>
  <si>
    <t>A0A2T4AFC5|A0A2T4AFC5_TRIHA</t>
  </si>
  <si>
    <t>60S ribosomal protein L13 OS=Trichoderma harzianum CBS 226.95 OX=983964 GN=M431DRAFT_507438 PE=3 SV=1</t>
  </si>
  <si>
    <t>A0A2K0U5M8|A0A2K0U5M8_TRIHA</t>
  </si>
  <si>
    <t>t-SNARE coiled-coil homology domain-containing protein OS=Trichoderma harzianum OX=5544 GN=THARTR1_06308 PE=3 SV=1</t>
  </si>
  <si>
    <t>A0A2T4ATU4|A0A2T4ATU4_TRIHA</t>
  </si>
  <si>
    <t>Coatomer subunit gamma OS=Trichoderma harzianum CBS 226.95 OX=983964 GN=M431DRAFT_502623 PE=3 SV=1</t>
  </si>
  <si>
    <t>A0A0F9WWZ6|A0A0F9WWZ6_TRIHA</t>
  </si>
  <si>
    <t>NADH-ubiquinone oxidoreductase OS=Trichoderma harzianum OX=5544 GN=THAR02_10891 PE=3 SV=1</t>
  </si>
  <si>
    <t>A0A2K0UJ51|A0A2K0UJ51_TRIHA</t>
  </si>
  <si>
    <t>HECT-type E3 ubiquitin transferase OS=Trichoderma harzianum OX=5544 GN=THARTR1_01943 PE=3 SV=1</t>
  </si>
  <si>
    <t>A0A2K0URX2|A0A2K0URX2_TRIHA</t>
  </si>
  <si>
    <t>Prenylcysteine lyase domain-containing protein OS=Trichoderma harzianum OX=5544 GN=THARTR1_00540 PE=3 SV=1</t>
  </si>
  <si>
    <t>A0A0G0A850|A0A0G0A850_TRIHA</t>
  </si>
  <si>
    <t>40S ribosomal protein S20 OS=Trichoderma harzianum OX=5544 GN=THAR02_06606 PE=3 SV=1</t>
  </si>
  <si>
    <t>A0A0G0AS86|A0A0G0AS86_TRIHA</t>
  </si>
  <si>
    <t>PPM-type phosphatase domain-containing protein OS=Trichoderma harzianum OX=5544 GN=THAR02_00456 PE=4 SV=1</t>
  </si>
  <si>
    <t>A0A2K0U102|A0A2K0U102_TRIHA</t>
  </si>
  <si>
    <t>AP-1 complex subunit gamma OS=Trichoderma harzianum OX=5544 GN=THARTR1_07905 PE=3 SV=1</t>
  </si>
  <si>
    <t>A0A2T4A713|A0A2T4A713_TRIHA</t>
  </si>
  <si>
    <t>Glycogen [starch] synthase OS=Trichoderma harzianum CBS 226.95 OX=983964 GN=M431DRAFT_147291 PE=3 SV=1</t>
  </si>
  <si>
    <t>A0A2K0U233|A0A2K0U233_TRIHA</t>
  </si>
  <si>
    <t>Uncharacterized protein OS=Trichoderma harzianum OX=5544 GN=THARTR1_07597 PE=4 SV=1</t>
  </si>
  <si>
    <t>A0A2T4AND4|A0A2T4AND4_TRIHA</t>
  </si>
  <si>
    <t>Hydroxynaphthalene reductase-like protein Arp2 OS=Trichoderma harzianum CBS 226.95 OX=983964 GN=M431DRAFT_105839 PE=3 SV=1</t>
  </si>
  <si>
    <t>A0A0F9XA85|A0A0F9XA85_TRIHA</t>
  </si>
  <si>
    <t>S-(hydroxymethyl)glutathione dehydrogenase OS=Trichoderma harzianum OX=5544 GN=THAR02_10268 PE=3 SV=1</t>
  </si>
  <si>
    <t>A0A2K0TUV3|A0A2K0TUV3_TRIHA</t>
  </si>
  <si>
    <t>Dipeptidyl peptidase 3 OS=Trichoderma harzianum OX=5544 GN=THARTR1_09927 PE=3 SV=1</t>
  </si>
  <si>
    <t>A0A2T4API9|A0A2T4API9_TRIHA</t>
  </si>
  <si>
    <t>Carboxypeptidase OS=Trichoderma harzianum CBS 226.95 OX=983964 GN=M431DRAFT_133914 PE=3 SV=1</t>
  </si>
  <si>
    <t>A0A2T4ANK1|A0A2T4ANK1_TRIHA</t>
  </si>
  <si>
    <t>Small nuclear ribonucleoprotein Sm D1 OS=Trichoderma harzianum CBS 226.95 OX=983964 GN=M431DRAFT_490269 PE=3 SV=1</t>
  </si>
  <si>
    <t>A0A2K0TLQ6|A0A2K0TLQ6_TRIHA</t>
  </si>
  <si>
    <t>Integral membrane protein OS=Trichoderma harzianum OX=5544 GN=THARTR1_10770 PE=3 SV=1</t>
  </si>
  <si>
    <t>A0A2K0U222|A0A2K0U222_TRIHA</t>
  </si>
  <si>
    <t>FAD-binding domain-containing protein OS=Trichoderma harzianum OX=5544 GN=THARTR1_07592 PE=3 SV=1</t>
  </si>
  <si>
    <t>A0A2T4AQ17|A0A2T4AQ17_TRIHA</t>
  </si>
  <si>
    <t>Uncharacterized protein OS=Trichoderma harzianum CBS 226.95 OX=983964 GN=M431DRAFT_490769 PE=3 SV=1</t>
  </si>
  <si>
    <t>A0A0F9X9Y4|A0A0F9X9Y4_TRIHA</t>
  </si>
  <si>
    <t>MICOS complex subunit MIC12 OS=Trichoderma harzianum OX=5544 GN=THAR02_06527 PE=3 SV=1</t>
  </si>
  <si>
    <t>A0A2K0TUW9|A0A2K0TUW9_TRIHA</t>
  </si>
  <si>
    <t>60S ribosomal protein L35 OS=Trichoderma harzianum OX=5544 GN=THARTR1_09932 PE=3 SV=1</t>
  </si>
  <si>
    <t>A0A2K0U8C3|A0A2K0U8C3_TRIHA</t>
  </si>
  <si>
    <t>alpha,alpha-trehalase OS=Trichoderma harzianum OX=5544 GN=THARTR1_05230 PE=3 SV=1</t>
  </si>
  <si>
    <t>A0A2K0UIE8|A0A2K0UIE8_TRIHA</t>
  </si>
  <si>
    <t>Branched-chain-amino-acid aminotransferase OS=Trichoderma harzianum OX=5544 GN=THARTR1_02527 PE=3 SV=1</t>
  </si>
  <si>
    <t>A0A2K0TU47|A0A2K0TU47_TRIHA</t>
  </si>
  <si>
    <t>AAA+ ATPase domain-containing protein OS=Trichoderma harzianum OX=5544 GN=THARTR1_10121 PE=3 SV=1</t>
  </si>
  <si>
    <t>A0A2T4A6Y3|A0A2T4A6Y3_TRIHA</t>
  </si>
  <si>
    <t>EIF3F/CSN6-like C-terminal domain-containing protein OS=Trichoderma harzianum CBS 226.95 OX=983964 GN=M431DRAFT_510093 PE=4 SV=1</t>
  </si>
  <si>
    <t>A0A2K0U1I2|A0A2K0U1I2_TRIHA</t>
  </si>
  <si>
    <t>Aminopeptidase OS=Trichoderma harzianum OX=5544 GN=THARTR1_07755 PE=3 SV=1</t>
  </si>
  <si>
    <t>A0A2K0TVB4|A0A2K0TVB4_TRIHA</t>
  </si>
  <si>
    <t>Hsp10-like protein OS=Trichoderma harzianum OX=5544 GN=THARTR1_09753 PE=3 SV=1</t>
  </si>
  <si>
    <t>A0A2K0U287|A0A2K0U287_TRIHA</t>
  </si>
  <si>
    <t>Uncharacterized protein OS=Trichoderma harzianum OX=5544 GN=THARTR1_07641 PE=3 SV=1</t>
  </si>
  <si>
    <t>A0A0F9ZUI9|A0A0F9ZUI9_TRIHA</t>
  </si>
  <si>
    <t>alanine--glyoxylate transaminase OS=Trichoderma harzianum OX=5544 GN=THAR02_04036 PE=3 SV=1</t>
  </si>
  <si>
    <t>A0A0G0ATE0|A0A0G0ATE0_TRIHA</t>
  </si>
  <si>
    <t>Orotidine 5'-phosphate decarboxylase OS=Trichoderma harzianum OX=5544 GN=THAR02_00250 PE=3 SV=1</t>
  </si>
  <si>
    <t>A0A2K0U7K8|A0A2K0U7K8_TRIHA</t>
  </si>
  <si>
    <t>Phosphoribosylaminoimidazole-succinocarboxamide synthase OS=Trichoderma harzianum OX=5544 GN=THARTR1_05882 PE=3 SV=1</t>
  </si>
  <si>
    <t>A0A0F9X9F5|A0A0F9X9F5_TRIHA</t>
  </si>
  <si>
    <t>NTF2 and RRM domain-containing protein OS=Trichoderma harzianum OX=5544 GN=THAR02_06043 PE=4 SV=1</t>
  </si>
  <si>
    <t>A0A2K0U1C0|A0A2K0U1C0_TRIHA</t>
  </si>
  <si>
    <t>DlpA domain-containing protein OS=Trichoderma harzianum OX=5544 GN=THARTR1_07840 PE=4 SV=1</t>
  </si>
  <si>
    <t>A0A2T4APS8|A0A2T4APS8_TRIHA</t>
  </si>
  <si>
    <t>EB1 C-terminal domain-containing protein OS=Trichoderma harzianum CBS 226.95 OX=983964 GN=M431DRAFT_504035 PE=3 SV=1</t>
  </si>
  <si>
    <t>A0A0F9X6J2|A0A0F9X6J2_TRIHA</t>
  </si>
  <si>
    <t>FAR1 domain-containing protein OS=Trichoderma harzianum OX=5544 GN=THAR02_11451 PE=4 SV=1</t>
  </si>
  <si>
    <t>A0A2T3ZUU6|A0A2T3ZUU6_TRIHA</t>
  </si>
  <si>
    <t>FAD/NAD(P)-binding domain-containing protein OS=Trichoderma harzianum CBS 226.95 OX=983964 GN=M431DRAFT_513592 PE=4 SV=1</t>
  </si>
  <si>
    <t>Q1PBU2|Q1PBU2_TRIHA</t>
  </si>
  <si>
    <t>Serine/threonine-protein phosphatase OS=Trichoderma harzianum OX=5544 GN=THAR02_00619 PE=2 SV=1</t>
  </si>
  <si>
    <t>A0A2T4AUW4|A0A2T4AUW4_TRIHA</t>
  </si>
  <si>
    <t>asparagine--tRNA ligase OS=Trichoderma harzianum CBS 226.95 OX=983964 GN=M431DRAFT_72084 PE=3 SV=1</t>
  </si>
  <si>
    <t>A0A0F9XDR6|A0A0F9XDR6_TRIHA</t>
  </si>
  <si>
    <t>O-methyltransferase OS=Trichoderma harzianum OX=5544 GN=THAR02_09130 PE=3 SV=1</t>
  </si>
  <si>
    <t>A0A2T3ZUF1|A0A2T3ZUF1_TRIHA</t>
  </si>
  <si>
    <t>sterol 3beta-glucosyltransferase OS=Trichoderma harzianum CBS 226.95 OX=983964 GN=M431DRAFT_128190 PE=3 SV=1</t>
  </si>
  <si>
    <t>A0A2K0TZC7|A0A2K0TZC7_TRIHA</t>
  </si>
  <si>
    <t>Aminotransferase class I/classII large domain-containing protein OS=Trichoderma harzianum OX=5544 GN=THARTR1_08509 PE=3 SV=1</t>
  </si>
  <si>
    <t>A0A2T4AKG4|A0A2T4AKG4_TRIHA</t>
  </si>
  <si>
    <t>LCCL domain-containing protein OS=Trichoderma harzianum CBS 226.95 OX=983964 GN=M431DRAFT_109111 PE=4 SV=1</t>
  </si>
  <si>
    <t>A0A2T4A7A9|A0A2T4A7A9_TRIHA</t>
  </si>
  <si>
    <t>Uncharacterized protein OS=Trichoderma harzianum CBS 226.95 OX=983964 GN=M431DRAFT_497192 PE=3 SV=1</t>
  </si>
  <si>
    <t>A0A2T4APB6|A0A2T4APB6_TRIHA</t>
  </si>
  <si>
    <t>1,3-beta-glucanosyltransferase OS=Trichoderma harzianum CBS 226.95 OX=983964 GN=M431DRAFT_478067 PE=3 SV=1</t>
  </si>
  <si>
    <t>A0A2T4ACF1|A0A2T4ACF1_TRIHA</t>
  </si>
  <si>
    <t>FAD dependent oxidoreductase domain-containing protein OS=Trichoderma harzianum CBS 226.95 OX=983964 GN=M431DRAFT_508171 PE=4 SV=1</t>
  </si>
  <si>
    <t>A0A2T4A4Z4|A0A2T4A4Z4_TRIHA</t>
  </si>
  <si>
    <t>Phosphatidate cytidylyltransferase, mitochondrial OS=Trichoderma harzianum CBS 226.95 OX=983964 GN=M431DRAFT_7593 PE=3 SV=1</t>
  </si>
  <si>
    <t>A0A2T4A3J8|A0A2T4A3J8_TRIHA</t>
  </si>
  <si>
    <t>Uncharacterized protein OS=Trichoderma harzianum CBS 226.95 OX=983964 GN=M431DRAFT_484607 PE=4 SV=1</t>
  </si>
  <si>
    <t>A0A2T4AKN8|A0A2T4AKN8_TRIHA</t>
  </si>
  <si>
    <t>inositol-3-phosphate synthase OS=Trichoderma harzianum CBS 226.95 OX=983964 GN=M431DRAFT_79712 PE=3 SV=1</t>
  </si>
  <si>
    <t>A0A2K0UJC8|A0A2K0UJC8_TRIHA</t>
  </si>
  <si>
    <t>Mitochondrial import inner membrane translocase subunit OS=Trichoderma harzianum OX=5544 GN=THARTR1_02040 PE=3 SV=1</t>
  </si>
  <si>
    <t>A0A2T4AHY0|A0A2T4AHY0_TRIHA</t>
  </si>
  <si>
    <t>Amidohydrolase-related domain-containing protein OS=Trichoderma harzianum CBS 226.95 OX=983964 GN=M431DRAFT_80456 PE=4 SV=1</t>
  </si>
  <si>
    <t>A0A2K0TX11|A0A2K0TX11_TRIHA</t>
  </si>
  <si>
    <t>Metallo-beta-lactamase domain-containing protein OS=Trichoderma harzianum OX=5544 GN=THARTR1_09259 PE=4 SV=1</t>
  </si>
  <si>
    <t>A0A0F9ZEH1|A0A0F9ZEH1_TRIHA</t>
  </si>
  <si>
    <t>Peptidase family S58 OS=Trichoderma harzianum OX=5544 GN=THAR02_09116 PE=3 SV=1</t>
  </si>
  <si>
    <t>A0A2T4A1L0|A0A2T4A1L0_TRIHA</t>
  </si>
  <si>
    <t>DUF967 domain protein OS=Trichoderma harzianum CBS 226.95 OX=983964 GN=M431DRAFT_8976 PE=4 SV=1</t>
  </si>
  <si>
    <t>A0A2T4AC55|A0A2T4AC55_TRIHA</t>
  </si>
  <si>
    <t>Translation initiation factor eIF2B subunit beta OS=Trichoderma harzianum CBS 226.95 OX=983964 GN=M431DRAFT_5312 PE=3 SV=1</t>
  </si>
  <si>
    <t>A0A2K0TXE5|A0A2K0TXE5_TRIHA</t>
  </si>
  <si>
    <t>Mitochondrial-processing peptidase subunit alpha OS=Trichoderma harzianum OX=5544 GN=THARTR1_09171 PE=3 SV=1</t>
  </si>
  <si>
    <t>A0A0G0A2U2|A0A0G0A2U2_TRIHA</t>
  </si>
  <si>
    <t>Cytochrome c oxidase subunit 9, mitochondrial OS=Trichoderma harzianum OX=5544 GN=THAR02_01305 PE=3 SV=1</t>
  </si>
  <si>
    <t>A0A0G0ALS2|A0A0G0ALS2_TRIHA</t>
  </si>
  <si>
    <t>Glycerol dehydrogenase-1 OS=Trichoderma harzianum OX=5544 GN=THAR02_02310 PE=4 SV=1</t>
  </si>
  <si>
    <t>A0A2T4AAX3|A0A2T4AAX3_TRIHA</t>
  </si>
  <si>
    <t>Lactoylglutathione lyase OS=Trichoderma harzianum CBS 226.95 OX=983964 GN=M431DRAFT_117756 PE=3 SV=1</t>
  </si>
  <si>
    <t>A0A2T4AMS6|A0A2T4AMS6_TRIHA</t>
  </si>
  <si>
    <t>Imidazoleglycerol-phosphate dehydratase OS=Trichoderma harzianum CBS 226.95 OX=983964 GN=M431DRAFT_79579 PE=3 SV=1</t>
  </si>
  <si>
    <t>A0A2T4AJS4|A0A2T4AJS4_TRIHA</t>
  </si>
  <si>
    <t>HMA domain-containing protein OS=Trichoderma harzianum CBS 226.95 OX=983964 GN=M431DRAFT_79764 PE=3 SV=1</t>
  </si>
  <si>
    <t>A0A2T4A2M2|A0A2T4A2M2_TRIHA</t>
  </si>
  <si>
    <t>Amidase domain-containing protein OS=Trichoderma harzianum CBS 226.95 OX=983964 GN=M431DRAFT_511402 PE=4 SV=1</t>
  </si>
  <si>
    <t>A0A2K0TV23|A0A2K0TV23_TRIHA</t>
  </si>
  <si>
    <t>Sorting nexin-3 OS=Trichoderma harzianum OX=5544 GN=THARTR1_09699 PE=3 SV=1</t>
  </si>
  <si>
    <t>A0A2T3ZX10|A0A2T3ZX10_TRIHA</t>
  </si>
  <si>
    <t>Metallo-beta-lactamase domain-containing protein OS=Trichoderma harzianum CBS 226.95 OX=983964 GN=M431DRAFT_513108 PE=3 SV=1</t>
  </si>
  <si>
    <t>A0A0G0ANP1|A0A0G0ANP1_TRIHA</t>
  </si>
  <si>
    <t>54S ribosomal protein L12 OS=Trichoderma harzianum OX=5544 GN=THAR02_01800 PE=3 SV=1</t>
  </si>
  <si>
    <t>A0A2K0TYH4|A0A2K0TYH4_TRIHA</t>
  </si>
  <si>
    <t>Beta-glucosidase cel3A OS=Trichoderma harzianum OX=5544 GN=THARTR1_08781 PE=3 SV=1</t>
  </si>
  <si>
    <t>A0A2T3ZXT2|A0A2T3ZXT2_TRIHA</t>
  </si>
  <si>
    <t>Histone H2A OS=Trichoderma harzianum CBS 226.95 OX=983964 GN=M431DRAFT_97394 PE=3 SV=1</t>
  </si>
  <si>
    <t>A0A0F9X9M4|A0A0F9X9M4_TRIHA</t>
  </si>
  <si>
    <t>Vesicular-fusion protein SEC17 OS=Trichoderma harzianum OX=5544 GN=THAR02_06673 PE=3 SV=1</t>
  </si>
  <si>
    <t>A0A2T3ZWM2|A0A2T3ZWM2_TRIHA</t>
  </si>
  <si>
    <t>Cytidyltransferase-like domain-containing protein OS=Trichoderma harzianum CBS 226.95 OX=983964 GN=M431DRAFT_97819 PE=4 SV=1</t>
  </si>
  <si>
    <t>A0A2T4AHU3|A0A2T4AHU3_TRIHA</t>
  </si>
  <si>
    <t>6-phosphogluconolactonase OS=Trichoderma harzianum CBS 226.95 OX=983964 GN=M431DRAFT_80414 PE=3 SV=1</t>
  </si>
  <si>
    <t>A0A2T4A881|A0A2T4A881_TRIHA</t>
  </si>
  <si>
    <t>glutamine--tRNA ligase OS=Trichoderma harzianum CBS 226.95 OX=983964 GN=M431DRAFT_146214 PE=3 SV=1</t>
  </si>
  <si>
    <t>A0A2T4ACE3|A0A2T4ACE3_TRIHA</t>
  </si>
  <si>
    <t>Cytochrome b-c1 complex subunit 7 OS=Trichoderma harzianum CBS 226.95 OX=983964 GN=M431DRAFT_494898 PE=3 SV=1</t>
  </si>
  <si>
    <t>A0A0F9XFE7|A0A0F9XFE7_TRIHA</t>
  </si>
  <si>
    <t>Eukaryotic translation initiation factor 2 subunit alpha OS=Trichoderma harzianum OX=5544 GN=THAR02_08542 PE=3 SV=1</t>
  </si>
  <si>
    <t>A0A0F9ZWK0|A0A0F9ZWK0_TRIHA</t>
  </si>
  <si>
    <t>Methionyl aminopeptidase OS=Trichoderma harzianum OX=5544 GN=THAR02_03519 PE=3 SV=1</t>
  </si>
  <si>
    <t>A0A0F9XQC6|A0A0F9XQC6_TRIHA</t>
  </si>
  <si>
    <t>DNA damage-binding protein 1 OS=Trichoderma harzianum OX=5544 GN=THAR02_05459 PE=3 SV=1</t>
  </si>
  <si>
    <t>A0A2K0UCZ1|A0A2K0UCZ1_TRIHA</t>
  </si>
  <si>
    <t>Probable endonuclease LCL3 OS=Trichoderma harzianum OX=5544 GN=THARTR1_04174 PE=4 SV=1</t>
  </si>
  <si>
    <t>A0A2K0URU7|A0A2K0URU7_TRIHA</t>
  </si>
  <si>
    <t>Thioredoxin domain-containing protein OS=Trichoderma harzianum OX=5544 GN=THARTR1_00528 PE=3 SV=1</t>
  </si>
  <si>
    <t>A0A0F9XGJ6|A0A0F9XGJ6_TRIHA</t>
  </si>
  <si>
    <t>Uncharacterized protein OS=Trichoderma harzianum OX=5544 GN=THAR02_08200 PE=4 SV=1</t>
  </si>
  <si>
    <t>A0A2T4AL01|A0A2T4AL01_TRIHA</t>
  </si>
  <si>
    <t>Coatomer subunit epsilon OS=Trichoderma harzianum CBS 226.95 OX=983964 GN=M431DRAFT_77801 PE=3 SV=1</t>
  </si>
  <si>
    <t>A0A2T4ANJ6|A0A2T4ANJ6_TRIHA</t>
  </si>
  <si>
    <t>Fumarylacetoacetase-like C-terminal domain-containing protein OS=Trichoderma harzianum CBS 226.95 OX=983964 GN=M431DRAFT_74840 PE=3 SV=1</t>
  </si>
  <si>
    <t>A0A0F9XSP1|A0A0F9XSP1_TRIHA</t>
  </si>
  <si>
    <t>Phosphoribosyltransferase domain-containing protein OS=Trichoderma harzianum OX=5544 GN=THAR02_00110 PE=4 SV=1</t>
  </si>
  <si>
    <t>A0A2T4AEL3|A0A2T4AEL3_TRIHA</t>
  </si>
  <si>
    <t>Phospho-2-dehydro-3-deoxyheptonate aldolase OS=Trichoderma harzianum CBS 226.95 OX=983964 GN=M431DRAFT_82648 PE=3 SV=1</t>
  </si>
  <si>
    <t>A0A2K0UE82|A0A2K0UE82_TRIHA</t>
  </si>
  <si>
    <t>PX domain-containing protein OS=Trichoderma harzianum OX=5544 GN=THARTR1_03619 PE=3 SV=1</t>
  </si>
  <si>
    <t>A0A0F9WXW5|A0A0F9WXW5_TRIHA</t>
  </si>
  <si>
    <t>26S proteasome regulatory subunit N5 OS=Trichoderma harzianum OX=5544 GN=THAR02_10586 PE=3 SV=1</t>
  </si>
  <si>
    <t>A0A2K0UAF8|A0A2K0UAF8_TRIHA</t>
  </si>
  <si>
    <t>Pentafunctional AROM polypeptide OS=Trichoderma harzianum OX=5544 GN=THARTR1_04949 PE=3 SV=1</t>
  </si>
  <si>
    <t>A0A2T3ZTR1|A0A2T3ZTR1_TRIHA</t>
  </si>
  <si>
    <t>FAD-binding domain-containing protein OS=Trichoderma harzianum CBS 226.95 OX=983964 GN=M431DRAFT_100411 PE=3 SV=1</t>
  </si>
  <si>
    <t>A0A0F9X7P5|A0A0F9X7P5_TRIHA</t>
  </si>
  <si>
    <t>Multifunctional fusion protein OS=Trichoderma harzianum OX=5544 GN=THAR02_06698 PE=3 SV=1</t>
  </si>
  <si>
    <t>A0A2K0UP45|A0A2K0UP45_TRIHA</t>
  </si>
  <si>
    <t>Oxysterol-binding protein OS=Trichoderma harzianum OX=5544 GN=THARTR1_00724 PE=3 SV=1</t>
  </si>
  <si>
    <t>A0A2K0UB00|A0A2K0UB00_TRIHA</t>
  </si>
  <si>
    <t>Translocase of outer membrane 40 kDa subunit OS=Trichoderma harzianum OX=5544 GN=THARTR1_04644 PE=3 SV=1</t>
  </si>
  <si>
    <t>A0A0G0A114|A0A0G0A114_TRIHA</t>
  </si>
  <si>
    <t>Grp1p OS=Trichoderma harzianum OX=5544 GN=THAR02_01879 PE=4 SV=1</t>
  </si>
  <si>
    <t>A0A2T4AUP4|A0A2T4AUP4_TRIHA</t>
  </si>
  <si>
    <t>aldehyde dehydrogenase (NAD(+)) OS=Trichoderma harzianum CBS 226.95 OX=983964 GN=M431DRAFT_71038 PE=3 SV=1</t>
  </si>
  <si>
    <t>A0A2K0UQI0|A0A2K0UQI0_TRIHA</t>
  </si>
  <si>
    <t>2-isopropylmalate synthase OS=Trichoderma harzianum OX=5544 GN=THARTR1_00059 PE=3 SV=1</t>
  </si>
  <si>
    <t>A0A0F9WX54|A0A0F9WX54_TRIHA</t>
  </si>
  <si>
    <t>NAD(P)-binding protein OS=Trichoderma harzianum OX=5544 GN=THAR02_10147 PE=3 SV=1</t>
  </si>
  <si>
    <t>A0A2T4AR31|A0A2T4AR31_TRIHA</t>
  </si>
  <si>
    <t>5-aminolevulinate synthase OS=Trichoderma harzianum CBS 226.95 OX=983964 GN=M431DRAFT_134938 PE=3 SV=1</t>
  </si>
  <si>
    <t>A0A2T4AM24|A0A2T4AM24_TRIHA</t>
  </si>
  <si>
    <t>DUF985 domain-containing protein OS=Trichoderma harzianum CBS 226.95 OX=983964 GN=M431DRAFT_358606 PE=4 SV=1</t>
  </si>
  <si>
    <t>A0A0G0AIT8|A0A0G0AIT8_TRIHA</t>
  </si>
  <si>
    <t>Eukaryotic translation initiation factor 3 subunit H OS=Trichoderma harzianum OX=5544 GN=THAR02_03092 PE=3 SV=1</t>
  </si>
  <si>
    <t>A0A2T4AA54|A0A2T4AA54_TRIHA</t>
  </si>
  <si>
    <t>proline--tRNA ligase OS=Trichoderma harzianum CBS 226.95 OX=983964 GN=M431DRAFT_482810 PE=3 SV=1</t>
  </si>
  <si>
    <t>A0A2K0UMU3|A0A2K0UMU3_TRIHA</t>
  </si>
  <si>
    <t>Palmitoyl-protein thioesterase 1 OS=Trichoderma harzianum OX=5544 GN=THARTR1_01355 PE=3 SV=1</t>
  </si>
  <si>
    <t>A0A2T4AKA5|A0A2T4AKA5_TRIHA</t>
  </si>
  <si>
    <t>Proteasome subunit beta OS=Trichoderma harzianum CBS 226.95 OX=983964 GN=M431DRAFT_505094 PE=3 SV=1</t>
  </si>
  <si>
    <t>A0A0F9Z852|A0A0F9Z852_TRIHA</t>
  </si>
  <si>
    <t>Inactive metallocarboxypeptidase ECM14 OS=Trichoderma harzianum OX=5544 GN=THAR02_11101 PE=3 SV=1</t>
  </si>
  <si>
    <t>A0A2T4ARW9|A0A2T4ARW9_TRIHA</t>
  </si>
  <si>
    <t>Thioesterase domain-containing protein OS=Trichoderma harzianum CBS 226.95 OX=983964 GN=M431DRAFT_504757 PE=4 SV=1</t>
  </si>
  <si>
    <t>A0A2T4ANG6|A0A2T4ANG6_TRIHA</t>
  </si>
  <si>
    <t>Ubiquinone biosynthesis monooxygenase COQ6, mitochondrial OS=Trichoderma harzianum CBS 226.95 OX=983964 GN=COQ6 PE=3 SV=1</t>
  </si>
  <si>
    <t>A0A2T4ADN6|A0A2T4ADN6_TRIHA</t>
  </si>
  <si>
    <t>adenine phosphoribosyltransferase OS=Trichoderma harzianum CBS 226.95 OX=983964 GN=M431DRAFT_5769 PE=3 SV=1</t>
  </si>
  <si>
    <t>A0A0F9X0F0|A0A0F9X0F0_TRIHA</t>
  </si>
  <si>
    <t>Rho GDP-dissociation inhibitor OS=Trichoderma harzianum OX=5544 GN=THAR02_09781 PE=3 SV=1</t>
  </si>
  <si>
    <t>A0A2T3ZT57|A0A2T3ZT57_TRIHA</t>
  </si>
  <si>
    <t>coproporphyrinogen oxidase OS=Trichoderma harzianum CBS 226.95 OX=983964 GN=M431DRAFT_514043 PE=3 SV=1</t>
  </si>
  <si>
    <t>A0A2K0TWF5|A0A2K0TWF5_TRIHA</t>
  </si>
  <si>
    <t>Glutamine synthetase OS=Trichoderma harzianum OX=5544 GN=THARTR1_09398 PE=3 SV=1</t>
  </si>
  <si>
    <t>A0A0F9XAD6|A0A0F9XAD6_TRIHA</t>
  </si>
  <si>
    <t>Acid phosphatase OS=Trichoderma harzianum OX=5544 GN=THAR02_06431 PE=4 SV=1</t>
  </si>
  <si>
    <t>A0A0F9ZT51|A0A0F9ZT51_TRIHA</t>
  </si>
  <si>
    <t>Adenylyl-sulfate kinase OS=Trichoderma harzianum OX=5544 GN=THAR02_04499 PE=3 SV=1</t>
  </si>
  <si>
    <t>A0A2K0UAV8|A0A2K0UAV8_TRIHA</t>
  </si>
  <si>
    <t>ATP-dependent RNA helicase DED1 OS=Trichoderma harzianum OX=5544 GN=THARTR1_04604 PE=3 SV=1</t>
  </si>
  <si>
    <t>A0A2T4AFK6|A0A2T4AFK6_TRIHA</t>
  </si>
  <si>
    <t>Phosphoenolpyruvate carboxykinase (ATP) OS=Trichoderma harzianum CBS 226.95 OX=983964 GN=M431DRAFT_83850 PE=3 SV=1</t>
  </si>
  <si>
    <t>A0A0F9XD17|A0A0F9XD17_TRIHA</t>
  </si>
  <si>
    <t>Cupin 2 conserved barrel domain-containing protein OS=Trichoderma harzianum OX=5544 GN=THAR02_09357 PE=4 SV=1</t>
  </si>
  <si>
    <t>A0A0F9ZEX4|A0A0F9ZEX4_TRIHA</t>
  </si>
  <si>
    <t>Sulfhydryl oxidase OS=Trichoderma harzianum OX=5544 GN=THAR02_08955 PE=4 SV=1</t>
  </si>
  <si>
    <t>A0A2K0UEM2|A0A2K0UEM2_TRIHA</t>
  </si>
  <si>
    <t>Amidase domain-containing protein OS=Trichoderma harzianum OX=5544 GN=THARTR1_03731 PE=4 SV=1</t>
  </si>
  <si>
    <t>A0A0F9XFH5|A0A0F9XFH5_TRIHA</t>
  </si>
  <si>
    <t>Guanylate kinase OS=Trichoderma harzianum OX=5544 GN=THAR02_04020 PE=3 SV=1</t>
  </si>
  <si>
    <t>A0A2K0UR84|A0A2K0UR84_TRIHA</t>
  </si>
  <si>
    <t>Methyltransferase domain-containing protein OS=Trichoderma harzianum OX=5544 GN=THARTR1_00297 PE=4 SV=1</t>
  </si>
  <si>
    <t>A0A0F9ZPQ3|A0A0F9ZPQ3_TRIHA</t>
  </si>
  <si>
    <t>Hit family protein 1 OS=Trichoderma harzianum OX=5544 GN=THAR02_05655 PE=4 SV=1</t>
  </si>
  <si>
    <t>A0A2K0UJ63|A0A2K0UJ63_TRIHA</t>
  </si>
  <si>
    <t>40S ribosomal protein S8 OS=Trichoderma harzianum OX=5544 GN=THARTR1_01945 PE=3 SV=1</t>
  </si>
  <si>
    <t>A0A0F9ZT40|A0A0F9ZT40_TRIHA</t>
  </si>
  <si>
    <t>Eukaryotic translation initiation factor 3 subunit J OS=Trichoderma harzianum OX=5544 GN=HCR1 PE=3 SV=1</t>
  </si>
  <si>
    <t>A0A2T4A6T8|A0A2T4A6T8_TRIHA</t>
  </si>
  <si>
    <t>Translocase of outer membrane 40 kDa subunit OS=Trichoderma harzianum CBS 226.95 OX=983964 GN=M431DRAFT_483867 PE=3 SV=1</t>
  </si>
  <si>
    <t>A0A0F9XTA4|A0A0F9XTA4_TRIHA</t>
  </si>
  <si>
    <t>Thioredoxin domain-containing protein OS=Trichoderma harzianum OX=5544 GN=THAR02_04600 PE=3 SV=1</t>
  </si>
  <si>
    <t>A0A0F9ZA30|A0A0F9ZA30_TRIHA</t>
  </si>
  <si>
    <t>Vesicular-fusion protein SEC18 OS=Trichoderma harzianum OX=5544 GN=THAR02_10427 PE=3 SV=1</t>
  </si>
  <si>
    <t>A0A2T4AA82|A0A2T4AA82_TRIHA</t>
  </si>
  <si>
    <t>Dienelactone hydrolase domain-containing protein OS=Trichoderma harzianum CBS 226.95 OX=983964 GN=M431DRAFT_144745 PE=4 SV=1</t>
  </si>
  <si>
    <t>A0A2T4A467|A0A2T4A467_TRIHA</t>
  </si>
  <si>
    <t>Probable dipeptidyl-aminopeptidase B OS=Trichoderma harzianum CBS 226.95 OX=983964 GN=M431DRAFT_522831 PE=3 SV=1</t>
  </si>
  <si>
    <t>A0A2T4A130|A0A2T4A130_TRIHA</t>
  </si>
  <si>
    <t>Caffeine-induced death protein Cid2 OS=Trichoderma harzianum CBS 226.95 OX=983964 GN=M431DRAFT_8831 PE=3 SV=1</t>
  </si>
  <si>
    <t>A0A2T4AHR6|A0A2T4AHR6_TRIHA</t>
  </si>
  <si>
    <t>glycine--tRNA ligase OS=Trichoderma harzianum CBS 226.95 OX=983964 GN=M431DRAFT_81396 PE=3 SV=1</t>
  </si>
  <si>
    <t>A0A0F9XDK2|A0A0F9XDK2_TRIHA</t>
  </si>
  <si>
    <t>Origin recognition complex subunit 2 OS=Trichoderma harzianum OX=5544 GN=THAR02_04726 PE=3 SV=1</t>
  </si>
  <si>
    <t>A0A2T4AAP0|A0A2T4AAP0_TRIHA</t>
  </si>
  <si>
    <t>Annexin OS=Trichoderma harzianum CBS 226.95 OX=983964 GN=M431DRAFT_451313 PE=3 SV=1</t>
  </si>
  <si>
    <t>A0A0G0A6D3|A0A0G0A6D3_TRIHA</t>
  </si>
  <si>
    <t>CDP-diacylglycerol-inositol 3-phosphatidyltransferase OS=Trichoderma harzianum OX=5544 GN=THAR02_00248 PE=3 SV=1</t>
  </si>
  <si>
    <t>A0A2K0U1S0|A0A2K0U1S0_TRIHA</t>
  </si>
  <si>
    <t>Cell wall protein PhiA OS=Trichoderma harzianum OX=5544 GN=THARTR1_07716 PE=4 SV=1</t>
  </si>
  <si>
    <t>A0A2K0UED5|A0A2K0UED5_TRIHA</t>
  </si>
  <si>
    <t>Amidohydrolase-related domain-containing protein OS=Trichoderma harzianum OX=5544 GN=THARTR1_03669 PE=4 SV=1</t>
  </si>
  <si>
    <t>A0A2K0UKZ8|A0A2K0UKZ8_TRIHA</t>
  </si>
  <si>
    <t>Histone deacetylase interacting domain-containing protein OS=Trichoderma harzianum OX=5544 GN=THARTR1_01479 PE=4 SV=1</t>
  </si>
  <si>
    <t>A0A2K0UDX0|A0A2K0UDX0_TRIHA</t>
  </si>
  <si>
    <t>Probable transporter MCH1 OS=Trichoderma harzianum OX=5544 GN=THARTR1_03909 PE=3 SV=1</t>
  </si>
  <si>
    <t>A0A0F9XJ49|A0A0F9XJ49_TRIHA</t>
  </si>
  <si>
    <t>Store-operated calcium entry-associated regulatory factor OS=Trichoderma harzianum OX=5544 GN=THAR02_03385 PE=3 SV=1</t>
  </si>
  <si>
    <t>A0A2T4AVV0|A0A2T4AVV0_TRIHA</t>
  </si>
  <si>
    <t>Mitochondrial division protein 1 OS=Trichoderma harzianum CBS 226.95 OX=983964 GN=M431DRAFT_73771 PE=3 SV=1</t>
  </si>
  <si>
    <t>A0A2T4AR54|A0A2T4AR54_TRIHA</t>
  </si>
  <si>
    <t>AAA+ ATPase domain-containing protein OS=Trichoderma harzianum CBS 226.95 OX=983964 GN=M431DRAFT_13830 PE=3 SV=1</t>
  </si>
  <si>
    <t>A0A2T4A1W9|A0A2T4A1W9_TRIHA</t>
  </si>
  <si>
    <t>homocitrate synthase OS=Trichoderma harzianum CBS 226.95 OX=983964 GN=M431DRAFT_511168 PE=3 SV=1</t>
  </si>
  <si>
    <t>A0A2K0UB17|A0A2K0UB17_TRIHA</t>
  </si>
  <si>
    <t>Uncharacterized protein OS=Trichoderma harzianum OX=5544 GN=THARTR1_04656 PE=3 SV=1</t>
  </si>
  <si>
    <t>A0A0F9XK38|A0A0F9XK38_TRIHA</t>
  </si>
  <si>
    <t>Cleavage and polyadenylation specificity factor 5 OS=Trichoderma harzianum OX=5544 GN=THAR02_02663 PE=4 SV=1</t>
  </si>
  <si>
    <t>A0A2T4AC57|A0A2T4AC57_TRIHA</t>
  </si>
  <si>
    <t>methionine--tRNA ligase OS=Trichoderma harzianum CBS 226.95 OX=983964 GN=M431DRAFT_494891 PE=3 SV=1</t>
  </si>
  <si>
    <t>A0A0F9XMT1|A0A0F9XMT1_TRIHA</t>
  </si>
  <si>
    <t>Uncharacterized protein OS=Trichoderma harzianum OX=5544 GN=THAR02_01992 PE=4 SV=1</t>
  </si>
  <si>
    <t>A0A2K0TUP2|A0A2K0TUP2_TRIHA</t>
  </si>
  <si>
    <t>Crh-like protein OS=Trichoderma harzianum OX=5544 GN=THARTR1_10013 PE=3 SV=1</t>
  </si>
  <si>
    <t>A0A0F9ZLM6|A0A0F9ZLM6_TRIHA</t>
  </si>
  <si>
    <t>Ribosomal protein bL31m N-terminal domain-containing protein OS=Trichoderma harzianum OX=5544 GN=THAR02_06766 PE=4 SV=1</t>
  </si>
  <si>
    <t>A0A0F9XJA0|A0A0F9XJA0_TRIHA</t>
  </si>
  <si>
    <t>Thioredoxin 1 OS=Trichoderma harzianum OX=5544 GN=THAR02_02908 PE=3 SV=1</t>
  </si>
  <si>
    <t>A0A2T4AGA2|A0A2T4AGA2_TRIHA</t>
  </si>
  <si>
    <t>Uncharacterized protein OS=Trichoderma harzianum CBS 226.95 OX=983964 GN=M431DRAFT_507612 PE=4 SV=1</t>
  </si>
  <si>
    <t>A0A2K0TZN2|A0A2K0TZN2_TRIHA</t>
  </si>
  <si>
    <t>K Homology domain-containing protein OS=Trichoderma harzianum OX=5544 GN=THARTR1_08608 PE=4 SV=1</t>
  </si>
  <si>
    <t>A0A0F9XC40|A0A0F9XC40_TRIHA</t>
  </si>
  <si>
    <t>NADH-ubiquinone oxidoreductase 21 kDa subunit OS=Trichoderma harzianum OX=5544 GN=THAR02_05771 PE=4 SV=1</t>
  </si>
  <si>
    <t>A0A2T4AGK0|A0A2T4AGK0_TRIHA</t>
  </si>
  <si>
    <t>Mitochondrial large ribosomal subunit OS=Trichoderma harzianum CBS 226.95 OX=983964 GN=M431DRAFT_370513 PE=3 SV=1</t>
  </si>
  <si>
    <t>A0A2T4ANX7|A0A2T4ANX7_TRIHA</t>
  </si>
  <si>
    <t>J domain-containing protein OS=Trichoderma harzianum CBS 226.95 OX=983964 GN=M431DRAFT_13252 PE=4 SV=1</t>
  </si>
  <si>
    <t>A0A2T4AL76|A0A2T4AL76_TRIHA</t>
  </si>
  <si>
    <t>Epoxide hydrolase N-terminal domain-containing protein OS=Trichoderma harzianum CBS 226.95 OX=983964 GN=M431DRAFT_492079 PE=3 SV=1</t>
  </si>
  <si>
    <t>A0A2K0UFC9|A0A2K0UFC9_TRIHA</t>
  </si>
  <si>
    <t>N-acetyltransferase domain-containing protein OS=Trichoderma harzianum OX=5544 GN=THARTR1_03191 PE=4 SV=1</t>
  </si>
  <si>
    <t>A0A2K0UFU6|A0A2K0UFU6_TRIHA</t>
  </si>
  <si>
    <t>ATP synthase subunit 9, mitochondrial OS=Trichoderma harzianum OX=5544 GN=THARTR1_03349 PE=3 SV=1</t>
  </si>
  <si>
    <t>A0A2K0TW05|A0A2K0TW05_TRIHA</t>
  </si>
  <si>
    <t>PLD phosphodiesterase domain-containing protein OS=Trichoderma harzianum OX=5544 GN=THARTR1_09597 PE=4 SV=1</t>
  </si>
  <si>
    <t>A0A2K0U211|A0A2K0U211_TRIHA</t>
  </si>
  <si>
    <t>Amino acid transporter transmembrane domain-containing protein OS=Trichoderma harzianum OX=5544 GN=THARTR1_07585 PE=3 SV=1</t>
  </si>
  <si>
    <t>A0A2T4ACG2|A0A2T4ACG2_TRIHA</t>
  </si>
  <si>
    <t>Amidohydrolase-related domain-containing protein OS=Trichoderma harzianum CBS 226.95 OX=983964 GN=M431DRAFT_530831 PE=4 SV=1</t>
  </si>
  <si>
    <t>A0A2K0U9B8|A0A2K0U9B8_TRIHA</t>
  </si>
  <si>
    <t>PX domain-containing protein OS=Trichoderma harzianum OX=5544 GN=THARTR1_05582 PE=4 SV=1</t>
  </si>
  <si>
    <t>A0A2K0TX04|A0A2K0TX04_TRIHA</t>
  </si>
  <si>
    <t>alcohol dehydrogenase (NADP(+)) OS=Trichoderma harzianum OX=5544 GN=THARTR1_09249 PE=3 SV=1</t>
  </si>
  <si>
    <t>A0A2K0U1W1|A0A2K0U1W1_TRIHA</t>
  </si>
  <si>
    <t>Uncharacterized protein OS=Trichoderma harzianum OX=5544 GN=THARTR1_07527 PE=4 SV=1</t>
  </si>
  <si>
    <t>A0A2T3ZTA7|A0A2T3ZTA7_TRIHA</t>
  </si>
  <si>
    <t>DUF2433 domain-containing protein OS=Trichoderma harzianum CBS 226.95 OX=983964 GN=M431DRAFT_11191 PE=4 SV=1</t>
  </si>
  <si>
    <t>A0A2T4AIJ9|A0A2T4AIJ9_TRIHA</t>
  </si>
  <si>
    <t>Mitochondrial ATP synthase epsilon chain domain-containing protein OS=Trichoderma harzianum CBS 226.95 OX=983964 GN=M431DRAFT_506612 PE=3 SV=1</t>
  </si>
  <si>
    <t>A0A0F9ZSF3|A0A0F9ZSF3_TRIHA</t>
  </si>
  <si>
    <t>CS domain-containing protein OS=Trichoderma harzianum OX=5544 GN=THAR02_04716 PE=3 SV=1</t>
  </si>
  <si>
    <t>A0A0G0A9W9|A0A0G0A9W9_TRIHA</t>
  </si>
  <si>
    <t>2-methylisocitrate lyase, mitochondrial OS=Trichoderma harzianum OX=5544 GN=THAR02_06019 PE=3 SV=1</t>
  </si>
  <si>
    <t>A0A0G0A4G6|A0A0G0A4G6_TRIHA</t>
  </si>
  <si>
    <t>2-methylcitrate dehydratase OS=Trichoderma harzianum OX=5544 GN=THAR02_07829 PE=3 SV=1</t>
  </si>
  <si>
    <t>A0A0F9XTF0|A0A0F9XTF0_TRIHA</t>
  </si>
  <si>
    <t>PWWP domain-containing protein OS=Trichoderma harzianum OX=5544 GN=THAR02_04560 PE=4 SV=1</t>
  </si>
  <si>
    <t>A0A2K0U4X6|A0A2K0U4X6_TRIHA</t>
  </si>
  <si>
    <t>Probable aspartate--tRNA ligase, cytoplasmic OS=Trichoderma harzianum OX=5544 GN=THARTR1_06662 PE=3 SV=1</t>
  </si>
  <si>
    <t>A0A2T4AI61|A0A2T4AI61_TRIHA</t>
  </si>
  <si>
    <t>RRM domain-containing protein OS=Trichoderma harzianum CBS 226.95 OX=983964 GN=M431DRAFT_3897 PE=4 SV=1</t>
  </si>
  <si>
    <t>A0A2T3ZSW1|A0A2T3ZSW1_TRIHA</t>
  </si>
  <si>
    <t>Mitochondrial thiamine pyrophosphate carrier 1 OS=Trichoderma harzianum CBS 226.95 OX=983964 GN=M431DRAFT_101217 PE=3 SV=1</t>
  </si>
  <si>
    <t>A0A0G0A871|A0A0G0A871_TRIHA</t>
  </si>
  <si>
    <t>Peptidase A1 domain-containing protein OS=Trichoderma harzianum OX=5544 GN=THAR02_06594 PE=3 SV=1</t>
  </si>
  <si>
    <t>A0A0F9XQZ7|A0A0F9XQZ7_TRIHA</t>
  </si>
  <si>
    <t>Alpha/beta hydrolase fold-3 domain-containing protein OS=Trichoderma harzianum OX=5544 GN=THAR02_00805 PE=4 SV=1</t>
  </si>
  <si>
    <t>A0A2T4ARS2|A0A2T4ARS2_TRIHA</t>
  </si>
  <si>
    <t>Probable acetate kinase OS=Trichoderma harzianum CBS 226.95 OX=983964 GN=M431DRAFT_76601 PE=3 SV=1</t>
  </si>
  <si>
    <t>A0A2K0TNF2|A0A2K0TNF2_TRIHA</t>
  </si>
  <si>
    <t>Heterokaryon incompatibility domain-containing protein OS=Trichoderma harzianum OX=5544 GN=THARTR1_10528 PE=4 SV=1</t>
  </si>
  <si>
    <t>A0A2T4AV23|A0A2T4AV23_TRIHA</t>
  </si>
  <si>
    <t>Ras-like protein OS=Trichoderma harzianum CBS 226.95 OX=983964 GN=M431DRAFT_200018 PE=3 SV=1</t>
  </si>
  <si>
    <t>A0A2K0U6Y3|A0A2K0U6Y3_TRIHA</t>
  </si>
  <si>
    <t>Translocon Sec61/SecY plug domain-containing protein OS=Trichoderma harzianum OX=5544 GN=THARTR1_06222 PE=3 SV=1</t>
  </si>
  <si>
    <t>A0A2T4AFR7|A0A2T4AFR7_TRIHA</t>
  </si>
  <si>
    <t>3,4-dihydroxy-2-butanone 4-phosphate synthase OS=Trichoderma harzianum CBS 226.95 OX=983964 GN=M431DRAFT_114391 PE=3 SV=1</t>
  </si>
  <si>
    <t>A0A2T4AUM4|A0A2T4AUM4_TRIHA</t>
  </si>
  <si>
    <t>Coupling of ubiquitin conjugation to ER degradation protein 1 OS=Trichoderma harzianum CBS 226.95 OX=983964 GN=M431DRAFT_502925 PE=3 SV=1</t>
  </si>
  <si>
    <t>A0A2T4ANQ3|A0A2T4ANQ3_TRIHA</t>
  </si>
  <si>
    <t>Prefoldin subunit 2 OS=Trichoderma harzianum CBS 226.95 OX=983964 GN=M431DRAFT_490324 PE=3 SV=1</t>
  </si>
  <si>
    <t>A0A2T4ARF2|A0A2T4ARF2_TRIHA</t>
  </si>
  <si>
    <t>Proteasome alpha-type subunits domain-containing protein OS=Trichoderma harzianum CBS 226.95 OX=983964 GN=M431DRAFT_504620 PE=3 SV=1</t>
  </si>
  <si>
    <t>A0A0F9ZSM1|A0A0F9ZSM1_TRIHA</t>
  </si>
  <si>
    <t>Glutaredoxin 3 OS=Trichoderma harzianum OX=5544 GN=THAR02_04644 PE=4 SV=1</t>
  </si>
  <si>
    <t>A0A2T4A801|A0A2T4A801_TRIHA</t>
  </si>
  <si>
    <t>Beta-lactamase-related domain-containing protein OS=Trichoderma harzianum CBS 226.95 OX=983964 GN=M431DRAFT_89351 PE=3 SV=1</t>
  </si>
  <si>
    <t>A0A2T4AJ34|A0A2T4AJ34_TRIHA</t>
  </si>
  <si>
    <t>DNA-directed RNA polymerase I, II, and III subunit RPABC4 OS=Trichoderma harzianum CBS 226.95 OX=983964 GN=M431DRAFT_493571 PE=3 SV=1</t>
  </si>
  <si>
    <t>A0A2K0TIN8|A0A2K0TIN8_TRIHA</t>
  </si>
  <si>
    <t>Pyrroline-5-carboxylate reductase OS=Trichoderma harzianum OX=5544 GN=THARTR1_10949 PE=3 SV=1</t>
  </si>
  <si>
    <t>A0A2T4ANF7|A0A2T4ANF7_TRIHA</t>
  </si>
  <si>
    <t>Transcription factor hoxa13 OS=Trichoderma harzianum CBS 226.95 OX=983964 GN=M431DRAFT_490173 PE=4 SV=1</t>
  </si>
  <si>
    <t>A0A2T3ZXG8|A0A2T3ZXG8_TRIHA</t>
  </si>
  <si>
    <t>Uncharacterized protein OS=Trichoderma harzianum CBS 226.95 OX=983964 GN=M431DRAFT_486816 PE=4 SV=1</t>
  </si>
  <si>
    <t>A0A0F9X6U8|A0A0F9X6U8_TRIHA</t>
  </si>
  <si>
    <t>TauD/TfdA-like domain-containing protein OS=Trichoderma harzianum OX=5544 GN=THAR02_06949 PE=3 SV=1</t>
  </si>
  <si>
    <t>A0A2K0U8J0|A0A2K0U8J0_TRIHA</t>
  </si>
  <si>
    <t>J domain-containing protein OS=Trichoderma harzianum OX=5544 GN=THARTR1_05302 PE=4 SV=1</t>
  </si>
  <si>
    <t>A0A2T4AQH5|A0A2T4AQH5_TRIHA</t>
  </si>
  <si>
    <t>40S ribosomal protein S15 OS=Trichoderma harzianum CBS 226.95 OX=983964 GN=M431DRAFT_478406 PE=3 SV=1</t>
  </si>
  <si>
    <t>A0A0F9ZDZ7|A0A0F9ZDZ7_TRIHA</t>
  </si>
  <si>
    <t>Sedoheptulose-1,7-bisphosphatase OS=Trichoderma harzianum OX=5544 GN=THAR02_09300 PE=3 SV=1</t>
  </si>
  <si>
    <t>A0A2T3ZZM3|A0A2T3ZZM3_TRIHA</t>
  </si>
  <si>
    <t>ABC transporter domain-containing protein OS=Trichoderma harzianum CBS 226.95 OX=983964 GN=M431DRAFT_96076 PE=3 SV=1</t>
  </si>
  <si>
    <t>A0A2T4A5R7|A0A2T4A5R7_TRIHA</t>
  </si>
  <si>
    <t>Protein translocase SEC61 complex gamma subunit, archaeal and eukaryotic OS=Trichoderma harzianum CBS 226.95 OX=983964 GN=M431DRAFT_510557 PE=3 SV=1</t>
  </si>
  <si>
    <t>A0A2T4AVC9|A0A2T4AVC9_TRIHA</t>
  </si>
  <si>
    <t>histidinol-phosphate transaminase OS=Trichoderma harzianum CBS 226.95 OX=983964 GN=M431DRAFT_980 PE=3 SV=1</t>
  </si>
  <si>
    <t>A0A2K0UDH7|A0A2K0UDH7_TRIHA</t>
  </si>
  <si>
    <t>N-acetyltransferase domain-containing protein OS=Trichoderma harzianum OX=5544 GN=THARTR1_04054 PE=4 SV=1</t>
  </si>
  <si>
    <t>A0A2T4AU37|A0A2T4AU37_TRIHA</t>
  </si>
  <si>
    <t>KOW domain-containing protein OS=Trichoderma harzianum CBS 226.95 OX=983964 GN=M431DRAFT_489340 PE=3 SV=1</t>
  </si>
  <si>
    <t>A0A0G0A1T2|A0A0G0A1T2_TRIHA</t>
  </si>
  <si>
    <t>Phosphotransferase OS=Trichoderma harzianum OX=5544 GN=THAR02_01620 PE=3 SV=1</t>
  </si>
  <si>
    <t>A0A2K0U4P2|A0A2K0U4P2_TRIHA</t>
  </si>
  <si>
    <t>Eukaryotic translation initiation factor 5A OS=Trichoderma harzianum OX=5544 GN=THARTR1_06589 PE=3 SV=1</t>
  </si>
  <si>
    <t>A0A0F9XT44|A0A0F9XT44_TRIHA</t>
  </si>
  <si>
    <t>RNA polymerase II-associated protein 1 OS=Trichoderma harzianum OX=5544 GN=THAR02_00206 PE=3 SV=1</t>
  </si>
  <si>
    <t>A0A2T4AAQ5|A0A2T4AAQ5_TRIHA</t>
  </si>
  <si>
    <t>Uncharacterized protein OS=Trichoderma harzianum CBS 226.95 OX=983964 GN=M431DRAFT_17521 PE=4 SV=1</t>
  </si>
  <si>
    <t>A0A2K0UAC7|A0A2K0UAC7_TRIHA</t>
  </si>
  <si>
    <t>Transcriptional repressor Tup1 N-terminal domain-containing protein OS=Trichoderma harzianum OX=5544 GN=THARTR1_04927 PE=4 SV=1</t>
  </si>
  <si>
    <t>A0A2T4AGL8|A0A2T4AGL8_TRIHA</t>
  </si>
  <si>
    <t>Uncharacterized protein OS=Trichoderma harzianum CBS 226.95 OX=983964 GN=M431DRAFT_492667 PE=3 SV=1</t>
  </si>
  <si>
    <t>A0A2K0UBH9|A0A2K0UBH9_TRIHA</t>
  </si>
  <si>
    <t>Serine/threonine-protein phosphatase OS=Trichoderma harzianum OX=5544 GN=THARTR1_04813 PE=3 SV=1</t>
  </si>
  <si>
    <t>A0A2T4ACY0|A0A2T4ACY0_TRIHA</t>
  </si>
  <si>
    <t>Glycylpeptide N-tetradecanoyltransferase OS=Trichoderma harzianum CBS 226.95 OX=983964 GN=M431DRAFT_84984 PE=3 SV=1</t>
  </si>
  <si>
    <t>A0A0F9ZJJ8|A0A0F9ZJJ8_TRIHA</t>
  </si>
  <si>
    <t>Endoribonuclease L-PSP OS=Trichoderma harzianum OX=5544 GN=THAR02_07405 PE=4 SV=1</t>
  </si>
  <si>
    <t>A0A2T3ZTH5|A0A2T3ZTH5_TRIHA</t>
  </si>
  <si>
    <t>Small ribosomal subunit protein uS10m OS=Trichoderma harzianum CBS 226.95 OX=983964 GN=M431DRAFT_525600 PE=3 SV=1</t>
  </si>
  <si>
    <t>A0A0F9XNI9|A0A0F9XNI9_TRIHA</t>
  </si>
  <si>
    <t>Tubulin-specific chaperone A OS=Trichoderma harzianum OX=5544 GN=THAR02_01629 PE=3 SV=1</t>
  </si>
  <si>
    <t>A0A2K0U920|A0A2K0U920_TRIHA</t>
  </si>
  <si>
    <t>YAG7-like dimerisation domain-containing protein OS=Trichoderma harzianum OX=5544 GN=THARTR1_05479 PE=4 SV=1</t>
  </si>
  <si>
    <t>A0A2T4AD84|A0A2T4AD84_TRIHA</t>
  </si>
  <si>
    <t>Inosine-5'-monophosphate dehydrogenase OS=Trichoderma harzianum CBS 226.95 OX=983964 GN=M431DRAFT_508462 PE=3 SV=1</t>
  </si>
  <si>
    <t>A0A0F9XGQ5|A0A0F9XGQ5_TRIHA</t>
  </si>
  <si>
    <t>Nucleolar protein 56 OS=Trichoderma harzianum OX=5544 GN=THAR02_08130 PE=3 SV=1</t>
  </si>
  <si>
    <t>A0A2T4A3S3|A0A2T4A3S3_TRIHA</t>
  </si>
  <si>
    <t>NAD(+) diphosphatase OS=Trichoderma harzianum CBS 226.95 OX=983964 GN=M431DRAFT_497990 PE=3 SV=1</t>
  </si>
  <si>
    <t>A0A2T4AJ69|A0A2T4AJ69_TRIHA</t>
  </si>
  <si>
    <t>Methyltransferase domain-containing protein OS=Trichoderma harzianum CBS 226.95 OX=983964 GN=M431DRAFT_81579 PE=3 SV=1</t>
  </si>
  <si>
    <t>A0A2K0UIP2|A0A2K0UIP2_TRIHA</t>
  </si>
  <si>
    <t>Phosphotyrosine protein phosphatase I domain-containing protein OS=Trichoderma harzianum OX=5544 GN=THARTR1_02659 PE=3 SV=1</t>
  </si>
  <si>
    <t>A0A2T4APV0|A0A2T4APV0_TRIHA</t>
  </si>
  <si>
    <t>Twinfilin OS=Trichoderma harzianum CBS 226.95 OX=983964 GN=M431DRAFT_504059 PE=3 SV=1</t>
  </si>
  <si>
    <t>A0A2K0U1E9|A0A2K0U1E9_TRIHA</t>
  </si>
  <si>
    <t>NADP-dependent oxidoreductase domain-containing protein OS=Trichoderma harzianum OX=5544 GN=THARTR1_07855 PE=3 SV=1</t>
  </si>
  <si>
    <t>A0A0F9XDJ3|A0A0F9XDJ3_TRIHA</t>
  </si>
  <si>
    <t>DNA sliding clamp PCNA OS=Trichoderma harzianum OX=5544 GN=THAR02_05244 PE=3 SV=1</t>
  </si>
  <si>
    <t>A0A2K0U7P9|A0A2K0U7P9_TRIHA</t>
  </si>
  <si>
    <t>quinol--cytochrome-c reductase OS=Trichoderma harzianum OX=5544 GN=THARTR1_05931 PE=3 SV=1</t>
  </si>
  <si>
    <t>A0A2K0UJH5|A0A2K0UJH5_TRIHA</t>
  </si>
  <si>
    <t>Uncharacterized protein OS=Trichoderma harzianum OX=5544 GN=THARTR1_02044 PE=4 SV=1</t>
  </si>
  <si>
    <t>A0A2T3ZZB4|A0A2T3ZZB4_TRIHA</t>
  </si>
  <si>
    <t>Synaptobrevin OS=Trichoderma harzianum CBS 226.95 OX=983964 GN=M431DRAFT_124974 PE=3 SV=1</t>
  </si>
  <si>
    <t>A0A2T4A3X3|A0A2T4A3X3_TRIHA</t>
  </si>
  <si>
    <t>sphingolipid C(9)-methyltransferase OS=Trichoderma harzianum CBS 226.95 OX=983964 GN=M431DRAFT_121907 PE=3 SV=1</t>
  </si>
  <si>
    <t>A0A2T4AVY5|A0A2T4AVY5_TRIHA</t>
  </si>
  <si>
    <t>U2 small nuclear ribonucleoprotein A' OS=Trichoderma harzianum CBS 226.95 OX=983964 GN=M431DRAFT_72903 PE=3 SV=1</t>
  </si>
  <si>
    <t>A0A2K0TUA3|A0A2K0TUA3_TRIHA</t>
  </si>
  <si>
    <t>Large ribosomal subunit protein uL3m OS=Trichoderma harzianum OX=5544 GN=THARTR1_10187 PE=3 SV=1</t>
  </si>
  <si>
    <t>A0A2K0UN34|A0A2K0UN34_TRIHA</t>
  </si>
  <si>
    <t>Methyltransferase domain-containing protein OS=Trichoderma harzianum OX=5544 GN=THARTR1_01426 PE=4 SV=1</t>
  </si>
  <si>
    <t>A0A2T4A624|A0A2T4A624_TRIHA</t>
  </si>
  <si>
    <t>Dipeptidase OS=Trichoderma harzianum CBS 226.95 OX=983964 GN=M431DRAFT_90168 PE=3 SV=1</t>
  </si>
  <si>
    <t>A0A2T4ACC4|A0A2T4ACC4_TRIHA</t>
  </si>
  <si>
    <t>Malate dehydrogenase OS=Trichoderma harzianum CBS 226.95 OX=983964 GN=M431DRAFT_494876 PE=4 SV=1</t>
  </si>
  <si>
    <t>A0A2K0U754|A0A2K0U754_TRIHA</t>
  </si>
  <si>
    <t>TipA protein OS=Trichoderma harzianum OX=5544 GN=THARTR1_05734 PE=3 SV=1</t>
  </si>
  <si>
    <t>A0A2K0UKP7|A0A2K0UKP7_TRIHA</t>
  </si>
  <si>
    <t>Uncharacterized protein OS=Trichoderma harzianum OX=5544 GN=THARTR1_01869 PE=4 SV=1</t>
  </si>
  <si>
    <t>A0A2T4AU44|A0A2T4AU44_TRIHA</t>
  </si>
  <si>
    <t>Polysaccharide lyase family 7 protein OS=Trichoderma harzianum CBS 226.95 OX=983964 GN=M431DRAFT_619 PE=4 SV=1</t>
  </si>
  <si>
    <t>A0A2K0U0Q1|A0A2K0U0Q1_TRIHA</t>
  </si>
  <si>
    <t>Phosphoinositide phospholipase C OS=Trichoderma harzianum OX=5544 GN=THARTR1_07986 PE=4 SV=1</t>
  </si>
  <si>
    <t>A0A2T4AHN2|A0A2T4AHN2_TRIHA</t>
  </si>
  <si>
    <t>NADH-ubiquinone oxidoreductase 14.8 kDa subunit OS=Trichoderma harzianum CBS 226.95 OX=983964 GN=M431DRAFT_382463 PE=3 SV=1</t>
  </si>
  <si>
    <t>A0A0F9XQ75|A0A0F9XQ75_TRIHA</t>
  </si>
  <si>
    <t>PH domain-containing protein OS=Trichoderma harzianum OX=5544 GN=THAR02_01078 PE=3 SV=1</t>
  </si>
  <si>
    <t>A0A2T4AKN6|A0A2T4AKN6_TRIHA</t>
  </si>
  <si>
    <t>Plus3 domain-containing protein OS=Trichoderma harzianum CBS 226.95 OX=983964 GN=M431DRAFT_505198 PE=4 SV=1</t>
  </si>
  <si>
    <t>A0A2T4A9S4|A0A2T4A9S4_TRIHA</t>
  </si>
  <si>
    <t>FAD-binding PCMH-type domain-containing protein OS=Trichoderma harzianum CBS 226.95 OX=983964 GN=M431DRAFT_17170 PE=3 SV=1</t>
  </si>
  <si>
    <t>A0A2K0TNV6|A0A2K0TNV6_TRIHA</t>
  </si>
  <si>
    <t>Uncharacterized protein OS=Trichoderma harzianum OX=5544 GN=THARTR1_10699 PE=4 SV=1</t>
  </si>
  <si>
    <t>A0A0G0A382|A0A0G0A382_TRIHA</t>
  </si>
  <si>
    <t>Uncharacterized protein OS=Trichoderma harzianum OX=5544 GN=THAR02_01084 PE=4 SV=1</t>
  </si>
  <si>
    <t>A0A0F9XJY7|A0A0F9XJY7_TRIHA</t>
  </si>
  <si>
    <t>Proteasome component ECM29 OS=Trichoderma harzianum OX=5544 GN=THAR02_07118 PE=4 SV=1</t>
  </si>
  <si>
    <t>A0A2K0U7J0|A0A2K0U7J0_TRIHA</t>
  </si>
  <si>
    <t>Short-chain dehydrogenase OS=Trichoderma harzianum OX=5544 GN=THARTR1_05862 PE=3 SV=1</t>
  </si>
  <si>
    <t>A0A2T3ZWN0|A0A2T3ZWN0_TRIHA</t>
  </si>
  <si>
    <t>Uncharacterized protein OS=Trichoderma harzianum CBS 226.95 OX=983964 GN=M431DRAFT_153796 PE=3 SV=1</t>
  </si>
  <si>
    <t>A0A0F9XPW6|A0A0F9XPW6_TRIHA</t>
  </si>
  <si>
    <t>Small ribosomal subunit protein uS7m OS=Trichoderma harzianum OX=5544 GN=THAR02_05627 PE=3 SV=1</t>
  </si>
  <si>
    <t>A0A0F9ZLR0|A0A0F9ZLR0_TRIHA</t>
  </si>
  <si>
    <t>Uncharacterized protein OS=Trichoderma harzianum OX=5544 GN=THAR02_06703 PE=4 SV=1</t>
  </si>
  <si>
    <t>A0A2K0U781|A0A2K0U781_TRIHA</t>
  </si>
  <si>
    <t>eRF1/Pelota-like N-terminal domain-containing protein OS=Trichoderma harzianum OX=5544 GN=THARTR1_05769 PE=3 SV=1</t>
  </si>
  <si>
    <t>A0A0F9X961|A0A0F9X961_TRIHA</t>
  </si>
  <si>
    <t>ER membrane protein complex subunit 1 OS=Trichoderma harzianum OX=5544 GN=THAR02_06157 PE=3 SV=1</t>
  </si>
  <si>
    <t>A0A2T4AJV0|A0A2T4AJV0_TRIHA</t>
  </si>
  <si>
    <t>Uncharacterized protein OS=Trichoderma harzianum CBS 226.95 OX=983964 GN=M431DRAFT_2490 PE=4 SV=1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</si>
</sst>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"/>
    <numFmt numFmtId="166" formatCode="0.0000"/>
    <numFmt numFmtId="167" formatCode="0.000"/>
    <numFmt numFmtId="168" formatCode="0.0"/>
  </numFmts>
  <fonts count="5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color rgb="FF000000"/>
      <name val="Aptos Narrow"/>
      <family val="2"/>
      <charset val="204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ptos Narrow"/>
      <family val="2"/>
      <scheme val="minor"/>
    </font>
    <font>
      <sz val="11"/>
      <color theme="6"/>
      <name val="Aptos Narrow"/>
      <family val="2"/>
      <charset val="204"/>
      <scheme val="minor"/>
    </font>
    <font>
      <sz val="11"/>
      <color theme="5"/>
      <name val="Aptos Narrow"/>
      <family val="2"/>
      <charset val="204"/>
      <scheme val="minor"/>
    </font>
    <font>
      <sz val="11"/>
      <name val="Aptos Narrow"/>
      <family val="2"/>
    </font>
    <font>
      <sz val="11"/>
      <color indexed="8"/>
      <name val="Aptos Narrow"/>
      <family val="2"/>
    </font>
    <font>
      <sz val="10"/>
      <color theme="5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8" tint="-0.249977111117893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6"/>
      <color rgb="FF000000"/>
      <name val="Arial"/>
    </font>
    <font>
      <sz val="16"/>
      <color rgb="FF000000"/>
      <name val="Arial"/>
    </font>
    <font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1"/>
      <color rgb="FFC00000"/>
      <name val="Calibri"/>
      <family val="2"/>
    </font>
    <font>
      <sz val="11"/>
      <color rgb="FF75717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</font>
    <font>
      <sz val="11"/>
      <color rgb="FF3A3838"/>
      <name val="Calibri"/>
      <family val="2"/>
    </font>
    <font>
      <b/>
      <sz val="10"/>
      <color rgb="FF000000"/>
      <name val="Arial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0CECE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5" fillId="0" borderId="0"/>
    <xf numFmtId="0" fontId="20" fillId="0" borderId="0"/>
    <xf numFmtId="0" fontId="29" fillId="0" borderId="0"/>
    <xf numFmtId="0" fontId="30" fillId="0" borderId="0"/>
    <xf numFmtId="0" fontId="20" fillId="0" borderId="0"/>
    <xf numFmtId="0" fontId="20" fillId="0" borderId="0"/>
  </cellStyleXfs>
  <cellXfs count="175">
    <xf numFmtId="0" fontId="0" fillId="0" borderId="0" xfId="0"/>
    <xf numFmtId="0" fontId="18" fillId="33" borderId="0" xfId="0" applyFont="1" applyFill="1"/>
    <xf numFmtId="0" fontId="19" fillId="33" borderId="10" xfId="0" applyFont="1" applyFill="1" applyBorder="1" applyAlignment="1">
      <alignment wrapText="1"/>
    </xf>
    <xf numFmtId="0" fontId="19" fillId="33" borderId="11" xfId="0" applyFont="1" applyFill="1" applyBorder="1" applyAlignment="1">
      <alignment wrapText="1"/>
    </xf>
    <xf numFmtId="0" fontId="19" fillId="33" borderId="13" xfId="0" applyFont="1" applyFill="1" applyBorder="1" applyAlignment="1">
      <alignment wrapText="1"/>
    </xf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21" fillId="0" borderId="0" xfId="42" applyFont="1" applyAlignment="1">
      <alignment horizontal="left" vertical="top"/>
    </xf>
    <xf numFmtId="0" fontId="20" fillId="0" borderId="0" xfId="42"/>
    <xf numFmtId="0" fontId="21" fillId="0" borderId="0" xfId="42" applyFont="1" applyAlignment="1">
      <alignment horizontal="center" vertical="top" wrapText="1"/>
    </xf>
    <xf numFmtId="0" fontId="21" fillId="0" borderId="0" xfId="42" applyFont="1" applyAlignment="1">
      <alignment horizontal="left" vertical="center"/>
    </xf>
    <xf numFmtId="1" fontId="21" fillId="0" borderId="0" xfId="42" applyNumberFormat="1" applyFont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0" fontId="23" fillId="0" borderId="0" xfId="0" applyFont="1"/>
    <xf numFmtId="0" fontId="24" fillId="0" borderId="0" xfId="0" applyFont="1"/>
    <xf numFmtId="2" fontId="21" fillId="0" borderId="0" xfId="42" applyNumberFormat="1" applyFont="1" applyAlignment="1">
      <alignment horizontal="right" vertical="center"/>
    </xf>
    <xf numFmtId="0" fontId="26" fillId="44" borderId="0" xfId="43" applyFont="1" applyFill="1"/>
    <xf numFmtId="0" fontId="26" fillId="45" borderId="0" xfId="43" applyFont="1" applyFill="1"/>
    <xf numFmtId="0" fontId="26" fillId="46" borderId="0" xfId="43" applyFont="1" applyFill="1"/>
    <xf numFmtId="0" fontId="26" fillId="47" borderId="0" xfId="43" applyFont="1" applyFill="1"/>
    <xf numFmtId="0" fontId="26" fillId="48" borderId="0" xfId="43" applyFont="1" applyFill="1"/>
    <xf numFmtId="0" fontId="21" fillId="0" borderId="0" xfId="42" applyFont="1"/>
    <xf numFmtId="0" fontId="21" fillId="0" borderId="0" xfId="42" applyFont="1" applyAlignment="1">
      <alignment vertical="top"/>
    </xf>
    <xf numFmtId="165" fontId="21" fillId="0" borderId="0" xfId="42" applyNumberFormat="1" applyFont="1" applyAlignment="1">
      <alignment horizontal="right" vertical="center"/>
    </xf>
    <xf numFmtId="0" fontId="27" fillId="0" borderId="0" xfId="42" applyFont="1" applyAlignment="1">
      <alignment horizontal="center" vertical="top" wrapText="1"/>
    </xf>
    <xf numFmtId="164" fontId="28" fillId="0" borderId="0" xfId="42" applyNumberFormat="1" applyFont="1" applyAlignment="1">
      <alignment horizontal="right" vertical="center"/>
    </xf>
    <xf numFmtId="0" fontId="18" fillId="0" borderId="14" xfId="0" applyFont="1" applyBorder="1"/>
    <xf numFmtId="0" fontId="21" fillId="0" borderId="14" xfId="44" applyFont="1" applyBorder="1" applyAlignment="1">
      <alignment horizontal="center" vertical="top" wrapText="1"/>
    </xf>
    <xf numFmtId="0" fontId="21" fillId="0" borderId="14" xfId="44" applyFont="1" applyBorder="1" applyAlignment="1">
      <alignment horizontal="left" vertical="center"/>
    </xf>
    <xf numFmtId="2" fontId="21" fillId="0" borderId="14" xfId="44" applyNumberFormat="1" applyFont="1" applyBorder="1" applyAlignment="1">
      <alignment horizontal="right" vertical="center"/>
    </xf>
    <xf numFmtId="0" fontId="29" fillId="0" borderId="0" xfId="45"/>
    <xf numFmtId="0" fontId="29" fillId="35" borderId="0" xfId="45" applyFill="1"/>
    <xf numFmtId="2" fontId="29" fillId="0" borderId="0" xfId="45" applyNumberFormat="1"/>
    <xf numFmtId="0" fontId="31" fillId="49" borderId="15" xfId="46" applyFont="1" applyFill="1" applyBorder="1"/>
    <xf numFmtId="2" fontId="29" fillId="0" borderId="16" xfId="45" applyNumberFormat="1" applyBorder="1"/>
    <xf numFmtId="2" fontId="29" fillId="0" borderId="17" xfId="45" applyNumberFormat="1" applyBorder="1"/>
    <xf numFmtId="2" fontId="29" fillId="0" borderId="18" xfId="45" applyNumberFormat="1" applyBorder="1"/>
    <xf numFmtId="2" fontId="29" fillId="0" borderId="19" xfId="45" applyNumberFormat="1" applyBorder="1"/>
    <xf numFmtId="2" fontId="29" fillId="0" borderId="20" xfId="45" applyNumberFormat="1" applyBorder="1"/>
    <xf numFmtId="2" fontId="29" fillId="0" borderId="21" xfId="45" applyNumberFormat="1" applyBorder="1"/>
    <xf numFmtId="2" fontId="29" fillId="0" borderId="12" xfId="45" applyNumberFormat="1" applyBorder="1"/>
    <xf numFmtId="2" fontId="29" fillId="0" borderId="22" xfId="45" applyNumberFormat="1" applyBorder="1"/>
    <xf numFmtId="0" fontId="31" fillId="45" borderId="0" xfId="46" applyFont="1" applyFill="1"/>
    <xf numFmtId="0" fontId="20" fillId="0" borderId="0" xfId="47"/>
    <xf numFmtId="164" fontId="21" fillId="0" borderId="0" xfId="47" applyNumberFormat="1" applyFont="1" applyAlignment="1">
      <alignment horizontal="right" vertical="center"/>
    </xf>
    <xf numFmtId="0" fontId="31" fillId="50" borderId="0" xfId="46" applyFont="1" applyFill="1"/>
    <xf numFmtId="0" fontId="31" fillId="38" borderId="0" xfId="46" applyFont="1" applyFill="1"/>
    <xf numFmtId="0" fontId="31" fillId="40" borderId="0" xfId="46" applyFont="1" applyFill="1"/>
    <xf numFmtId="0" fontId="29" fillId="40" borderId="0" xfId="45" applyFill="1"/>
    <xf numFmtId="0" fontId="29" fillId="34" borderId="0" xfId="45" applyFill="1"/>
    <xf numFmtId="0" fontId="29" fillId="0" borderId="16" xfId="45" applyBorder="1"/>
    <xf numFmtId="0" fontId="29" fillId="34" borderId="17" xfId="45" applyFill="1" applyBorder="1"/>
    <xf numFmtId="0" fontId="31" fillId="49" borderId="23" xfId="46" applyFont="1" applyFill="1" applyBorder="1"/>
    <xf numFmtId="0" fontId="31" fillId="45" borderId="19" xfId="46" applyFont="1" applyFill="1" applyBorder="1"/>
    <xf numFmtId="0" fontId="31" fillId="40" borderId="19" xfId="46" applyFont="1" applyFill="1" applyBorder="1"/>
    <xf numFmtId="0" fontId="31" fillId="50" borderId="19" xfId="46" applyFont="1" applyFill="1" applyBorder="1"/>
    <xf numFmtId="0" fontId="31" fillId="38" borderId="21" xfId="46" applyFont="1" applyFill="1" applyBorder="1"/>
    <xf numFmtId="0" fontId="21" fillId="0" borderId="0" xfId="48" applyFont="1" applyAlignment="1">
      <alignment horizontal="left"/>
    </xf>
    <xf numFmtId="0" fontId="21" fillId="0" borderId="0" xfId="48" applyFont="1" applyAlignment="1">
      <alignment horizontal="left" vertical="top"/>
    </xf>
    <xf numFmtId="0" fontId="20" fillId="0" borderId="0" xfId="48"/>
    <xf numFmtId="0" fontId="21" fillId="0" borderId="0" xfId="48" applyFont="1" applyAlignment="1">
      <alignment horizontal="left" vertical="center"/>
    </xf>
    <xf numFmtId="2" fontId="21" fillId="0" borderId="0" xfId="48" applyNumberFormat="1" applyFont="1" applyAlignment="1">
      <alignment vertical="top"/>
    </xf>
    <xf numFmtId="0" fontId="22" fillId="0" borderId="0" xfId="45" applyFont="1"/>
    <xf numFmtId="0" fontId="33" fillId="0" borderId="0" xfId="45" applyFont="1"/>
    <xf numFmtId="0" fontId="29" fillId="40" borderId="16" xfId="45" applyFill="1" applyBorder="1"/>
    <xf numFmtId="0" fontId="29" fillId="40" borderId="17" xfId="45" applyFill="1" applyBorder="1"/>
    <xf numFmtId="0" fontId="29" fillId="40" borderId="18" xfId="45" applyFill="1" applyBorder="1"/>
    <xf numFmtId="167" fontId="33" fillId="0" borderId="19" xfId="45" applyNumberFormat="1" applyFont="1" applyBorder="1"/>
    <xf numFmtId="167" fontId="33" fillId="0" borderId="0" xfId="45" applyNumberFormat="1" applyFont="1"/>
    <xf numFmtId="167" fontId="33" fillId="0" borderId="20" xfId="45" applyNumberFormat="1" applyFont="1" applyBorder="1"/>
    <xf numFmtId="167" fontId="33" fillId="0" borderId="21" xfId="45" applyNumberFormat="1" applyFont="1" applyBorder="1"/>
    <xf numFmtId="167" fontId="33" fillId="0" borderId="12" xfId="45" applyNumberFormat="1" applyFont="1" applyBorder="1"/>
    <xf numFmtId="167" fontId="33" fillId="0" borderId="22" xfId="45" applyNumberFormat="1" applyFont="1" applyBorder="1"/>
    <xf numFmtId="167" fontId="33" fillId="0" borderId="16" xfId="45" applyNumberFormat="1" applyFont="1" applyBorder="1"/>
    <xf numFmtId="167" fontId="33" fillId="0" borderId="17" xfId="45" applyNumberFormat="1" applyFont="1" applyBorder="1"/>
    <xf numFmtId="167" fontId="33" fillId="0" borderId="18" xfId="45" applyNumberFormat="1" applyFont="1" applyBorder="1"/>
    <xf numFmtId="0" fontId="35" fillId="0" borderId="0" xfId="0" applyFont="1"/>
    <xf numFmtId="0" fontId="40" fillId="0" borderId="0" xfId="0" applyFont="1" applyAlignment="1">
      <alignment horizontal="right" vertical="center" wrapText="1" readingOrder="1"/>
    </xf>
    <xf numFmtId="0" fontId="41" fillId="0" borderId="0" xfId="45" applyFont="1" applyAlignment="1">
      <alignment horizontal="center" vertical="center"/>
    </xf>
    <xf numFmtId="2" fontId="41" fillId="0" borderId="20" xfId="45" applyNumberFormat="1" applyFont="1" applyBorder="1" applyAlignment="1">
      <alignment horizontal="left" vertical="center"/>
    </xf>
    <xf numFmtId="0" fontId="41" fillId="0" borderId="12" xfId="45" applyFont="1" applyBorder="1" applyAlignment="1">
      <alignment horizontal="center" vertical="center"/>
    </xf>
    <xf numFmtId="2" fontId="41" fillId="0" borderId="22" xfId="45" applyNumberFormat="1" applyFont="1" applyBorder="1" applyAlignment="1">
      <alignment horizontal="left" vertical="center"/>
    </xf>
    <xf numFmtId="0" fontId="39" fillId="0" borderId="19" xfId="0" applyFont="1" applyBorder="1" applyAlignment="1">
      <alignment horizontal="center" wrapText="1" readingOrder="1"/>
    </xf>
    <xf numFmtId="0" fontId="39" fillId="0" borderId="21" xfId="0" applyFont="1" applyBorder="1" applyAlignment="1">
      <alignment horizontal="center" wrapText="1" readingOrder="1"/>
    </xf>
    <xf numFmtId="0" fontId="40" fillId="0" borderId="12" xfId="0" applyFont="1" applyBorder="1" applyAlignment="1">
      <alignment horizontal="right" vertical="center" wrapText="1" readingOrder="1"/>
    </xf>
    <xf numFmtId="0" fontId="38" fillId="0" borderId="24" xfId="0" applyFont="1" applyBorder="1" applyAlignment="1">
      <alignment horizontal="center" wrapText="1" readingOrder="1"/>
    </xf>
    <xf numFmtId="0" fontId="39" fillId="0" borderId="24" xfId="0" applyFont="1" applyBorder="1" applyAlignment="1">
      <alignment horizontal="center" wrapText="1" readingOrder="1"/>
    </xf>
    <xf numFmtId="0" fontId="40" fillId="0" borderId="25" xfId="0" applyFont="1" applyBorder="1" applyAlignment="1">
      <alignment horizontal="right" vertical="center" wrapText="1" readingOrder="1"/>
    </xf>
    <xf numFmtId="0" fontId="41" fillId="0" borderId="25" xfId="45" applyFont="1" applyBorder="1" applyAlignment="1">
      <alignment horizontal="center" vertical="center"/>
    </xf>
    <xf numFmtId="2" fontId="41" fillId="0" borderId="26" xfId="45" applyNumberFormat="1" applyFont="1" applyBorder="1" applyAlignment="1">
      <alignment horizontal="left" vertical="center"/>
    </xf>
    <xf numFmtId="0" fontId="31" fillId="0" borderId="0" xfId="46" applyFont="1"/>
    <xf numFmtId="2" fontId="21" fillId="0" borderId="0" xfId="44" applyNumberFormat="1" applyFont="1" applyAlignment="1">
      <alignment horizontal="right" vertical="center"/>
    </xf>
    <xf numFmtId="2" fontId="36" fillId="0" borderId="0" xfId="45" applyNumberFormat="1" applyFont="1"/>
    <xf numFmtId="2" fontId="37" fillId="0" borderId="0" xfId="45" applyNumberFormat="1" applyFont="1"/>
    <xf numFmtId="0" fontId="32" fillId="0" borderId="0" xfId="45" applyFont="1"/>
    <xf numFmtId="0" fontId="21" fillId="0" borderId="0" xfId="48" applyFont="1" applyAlignment="1">
      <alignment horizontal="center" vertical="top" wrapText="1"/>
    </xf>
    <xf numFmtId="165" fontId="28" fillId="0" borderId="0" xfId="48" applyNumberFormat="1" applyFont="1" applyAlignment="1">
      <alignment horizontal="right" vertical="center"/>
    </xf>
    <xf numFmtId="1" fontId="28" fillId="0" borderId="0" xfId="48" applyNumberFormat="1" applyFont="1" applyAlignment="1">
      <alignment horizontal="right" vertical="center"/>
    </xf>
    <xf numFmtId="164" fontId="28" fillId="0" borderId="0" xfId="48" applyNumberFormat="1" applyFont="1" applyAlignment="1">
      <alignment horizontal="right" vertical="center"/>
    </xf>
    <xf numFmtId="1" fontId="21" fillId="0" borderId="0" xfId="48" applyNumberFormat="1" applyFont="1" applyAlignment="1">
      <alignment horizontal="right" vertical="center"/>
    </xf>
    <xf numFmtId="166" fontId="21" fillId="0" borderId="0" xfId="48" applyNumberFormat="1" applyFont="1" applyAlignment="1">
      <alignment horizontal="right" vertical="center"/>
    </xf>
    <xf numFmtId="165" fontId="21" fillId="0" borderId="0" xfId="48" applyNumberFormat="1" applyFont="1" applyAlignment="1">
      <alignment horizontal="right" vertical="center"/>
    </xf>
    <xf numFmtId="164" fontId="21" fillId="0" borderId="0" xfId="48" applyNumberFormat="1" applyFont="1" applyAlignment="1">
      <alignment horizontal="right" vertical="center"/>
    </xf>
    <xf numFmtId="168" fontId="28" fillId="0" borderId="0" xfId="48" applyNumberFormat="1" applyFont="1" applyAlignment="1">
      <alignment horizontal="right" vertical="center"/>
    </xf>
    <xf numFmtId="0" fontId="21" fillId="0" borderId="0" xfId="48" applyFont="1" applyAlignment="1">
      <alignment vertical="top" wrapText="1"/>
    </xf>
    <xf numFmtId="0" fontId="21" fillId="0" borderId="0" xfId="48" applyFont="1"/>
    <xf numFmtId="0" fontId="21" fillId="0" borderId="0" xfId="48" applyFont="1" applyAlignment="1">
      <alignment vertical="center"/>
    </xf>
    <xf numFmtId="0" fontId="21" fillId="0" borderId="0" xfId="48" applyFont="1" applyAlignment="1">
      <alignment vertical="top"/>
    </xf>
    <xf numFmtId="0" fontId="14" fillId="0" borderId="0" xfId="0" applyFont="1"/>
    <xf numFmtId="0" fontId="42" fillId="0" borderId="0" xfId="0" applyFont="1"/>
    <xf numFmtId="0" fontId="19" fillId="0" borderId="0" xfId="0" applyFont="1"/>
    <xf numFmtId="0" fontId="43" fillId="51" borderId="0" xfId="0" applyFont="1" applyFill="1"/>
    <xf numFmtId="0" fontId="43" fillId="52" borderId="0" xfId="0" applyFont="1" applyFill="1"/>
    <xf numFmtId="0" fontId="43" fillId="53" borderId="0" xfId="0" applyFont="1" applyFill="1"/>
    <xf numFmtId="0" fontId="42" fillId="51" borderId="0" xfId="0" applyFont="1" applyFill="1"/>
    <xf numFmtId="0" fontId="42" fillId="52" borderId="0" xfId="0" applyFont="1" applyFill="1"/>
    <xf numFmtId="0" fontId="42" fillId="53" borderId="0" xfId="0" applyFont="1" applyFill="1"/>
    <xf numFmtId="0" fontId="44" fillId="51" borderId="0" xfId="0" applyFont="1" applyFill="1"/>
    <xf numFmtId="0" fontId="44" fillId="52" borderId="0" xfId="0" applyFont="1" applyFill="1"/>
    <xf numFmtId="0" fontId="44" fillId="53" borderId="0" xfId="0" applyFont="1" applyFill="1"/>
    <xf numFmtId="0" fontId="45" fillId="51" borderId="0" xfId="0" applyFont="1" applyFill="1"/>
    <xf numFmtId="0" fontId="45" fillId="52" borderId="0" xfId="0" applyFont="1" applyFill="1"/>
    <xf numFmtId="0" fontId="45" fillId="53" borderId="0" xfId="0" applyFont="1" applyFill="1"/>
    <xf numFmtId="9" fontId="43" fillId="51" borderId="0" xfId="0" applyNumberFormat="1" applyFont="1" applyFill="1"/>
    <xf numFmtId="9" fontId="43" fillId="52" borderId="0" xfId="0" applyNumberFormat="1" applyFont="1" applyFill="1"/>
    <xf numFmtId="9" fontId="43" fillId="53" borderId="0" xfId="0" applyNumberFormat="1" applyFont="1" applyFill="1"/>
    <xf numFmtId="0" fontId="19" fillId="0" borderId="17" xfId="0" applyFont="1" applyBorder="1"/>
    <xf numFmtId="0" fontId="35" fillId="0" borderId="12" xfId="0" applyFont="1" applyBorder="1"/>
    <xf numFmtId="0" fontId="42" fillId="0" borderId="17" xfId="0" applyFont="1" applyBorder="1" applyAlignment="1">
      <alignment horizontal="right"/>
    </xf>
    <xf numFmtId="0" fontId="42" fillId="0" borderId="0" xfId="0" applyFont="1" applyAlignment="1">
      <alignment horizontal="right"/>
    </xf>
    <xf numFmtId="0" fontId="47" fillId="51" borderId="0" xfId="0" applyFont="1" applyFill="1"/>
    <xf numFmtId="0" fontId="47" fillId="52" borderId="0" xfId="0" applyFont="1" applyFill="1"/>
    <xf numFmtId="0" fontId="47" fillId="53" borderId="0" xfId="0" applyFont="1" applyFill="1"/>
    <xf numFmtId="0" fontId="48" fillId="51" borderId="0" xfId="0" applyFont="1" applyFill="1"/>
    <xf numFmtId="0" fontId="48" fillId="52" borderId="0" xfId="0" applyFont="1" applyFill="1"/>
    <xf numFmtId="0" fontId="48" fillId="53" borderId="0" xfId="0" applyFont="1" applyFill="1"/>
    <xf numFmtId="0" fontId="49" fillId="51" borderId="0" xfId="0" applyFont="1" applyFill="1" applyAlignment="1">
      <alignment horizontal="right" vertical="center"/>
    </xf>
    <xf numFmtId="0" fontId="49" fillId="52" borderId="0" xfId="0" applyFont="1" applyFill="1" applyAlignment="1">
      <alignment horizontal="right" vertical="center"/>
    </xf>
    <xf numFmtId="0" fontId="49" fillId="53" borderId="0" xfId="0" applyFont="1" applyFill="1" applyAlignment="1">
      <alignment horizontal="right" vertical="center"/>
    </xf>
    <xf numFmtId="0" fontId="19" fillId="0" borderId="12" xfId="0" applyFont="1" applyBorder="1"/>
    <xf numFmtId="0" fontId="46" fillId="0" borderId="12" xfId="0" quotePrefix="1" applyFont="1" applyBorder="1"/>
    <xf numFmtId="0" fontId="47" fillId="0" borderId="0" xfId="0" applyFont="1"/>
    <xf numFmtId="0" fontId="35" fillId="0" borderId="0" xfId="0" applyFont="1" applyAlignment="1">
      <alignment horizontal="center"/>
    </xf>
    <xf numFmtId="0" fontId="43" fillId="0" borderId="0" xfId="0" applyFont="1"/>
    <xf numFmtId="0" fontId="42" fillId="54" borderId="0" xfId="0" applyFont="1" applyFill="1"/>
    <xf numFmtId="0" fontId="47" fillId="55" borderId="0" xfId="0" applyFont="1" applyFill="1"/>
    <xf numFmtId="0" fontId="45" fillId="55" borderId="0" xfId="0" applyFont="1" applyFill="1"/>
    <xf numFmtId="0" fontId="42" fillId="51" borderId="0" xfId="0" applyFont="1" applyFill="1" applyAlignment="1">
      <alignment horizontal="right"/>
    </xf>
    <xf numFmtId="0" fontId="42" fillId="54" borderId="0" xfId="0" applyFont="1" applyFill="1" applyAlignment="1">
      <alignment horizontal="right"/>
    </xf>
    <xf numFmtId="0" fontId="42" fillId="53" borderId="0" xfId="0" applyFont="1" applyFill="1" applyAlignment="1">
      <alignment horizontal="right"/>
    </xf>
    <xf numFmtId="0" fontId="42" fillId="51" borderId="12" xfId="0" applyFont="1" applyFill="1" applyBorder="1" applyAlignment="1">
      <alignment horizontal="right"/>
    </xf>
    <xf numFmtId="0" fontId="42" fillId="54" borderId="12" xfId="0" applyFont="1" applyFill="1" applyBorder="1" applyAlignment="1">
      <alignment horizontal="right"/>
    </xf>
    <xf numFmtId="0" fontId="42" fillId="53" borderId="12" xfId="0" applyFont="1" applyFill="1" applyBorder="1" applyAlignment="1">
      <alignment horizontal="right"/>
    </xf>
    <xf numFmtId="0" fontId="42" fillId="0" borderId="12" xfId="0" applyFont="1" applyBorder="1" applyAlignment="1">
      <alignment horizontal="right"/>
    </xf>
    <xf numFmtId="0" fontId="42" fillId="51" borderId="20" xfId="0" applyFont="1" applyFill="1" applyBorder="1" applyAlignment="1">
      <alignment horizontal="right"/>
    </xf>
    <xf numFmtId="0" fontId="19" fillId="51" borderId="0" xfId="0" applyFont="1" applyFill="1"/>
    <xf numFmtId="0" fontId="19" fillId="54" borderId="0" xfId="0" applyFont="1" applyFill="1"/>
    <xf numFmtId="0" fontId="19" fillId="53" borderId="0" xfId="0" applyFont="1" applyFill="1"/>
    <xf numFmtId="0" fontId="19" fillId="51" borderId="12" xfId="0" applyFont="1" applyFill="1" applyBorder="1"/>
    <xf numFmtId="0" fontId="19" fillId="54" borderId="12" xfId="0" applyFont="1" applyFill="1" applyBorder="1"/>
    <xf numFmtId="0" fontId="19" fillId="53" borderId="12" xfId="0" applyFont="1" applyFill="1" applyBorder="1"/>
    <xf numFmtId="0" fontId="42" fillId="0" borderId="0" xfId="0" quotePrefix="1" applyFont="1"/>
    <xf numFmtId="0" fontId="45" fillId="54" borderId="0" xfId="0" applyFont="1" applyFill="1"/>
    <xf numFmtId="0" fontId="38" fillId="0" borderId="25" xfId="0" applyFont="1" applyBorder="1" applyAlignment="1">
      <alignment horizontal="center" wrapText="1" readingOrder="1"/>
    </xf>
    <xf numFmtId="0" fontId="38" fillId="0" borderId="26" xfId="0" applyFont="1" applyBorder="1" applyAlignment="1">
      <alignment horizontal="center" wrapText="1" readingOrder="1"/>
    </xf>
    <xf numFmtId="0" fontId="21" fillId="0" borderId="0" xfId="48" applyFont="1" applyAlignment="1">
      <alignment horizontal="left"/>
    </xf>
    <xf numFmtId="0" fontId="20" fillId="0" borderId="0" xfId="48"/>
    <xf numFmtId="0" fontId="6" fillId="35" borderId="0" xfId="6" applyFill="1"/>
  </cellXfs>
  <cellStyles count="49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5" xr:uid="{CF3A44C3-C527-47A4-8BAF-3A2DC5760F8C}"/>
    <cellStyle name="Normalny_Arkusz1" xfId="42" xr:uid="{9EBC47AA-BEC3-4761-A1A3-357A7047F515}"/>
    <cellStyle name="Normalny_Arkusz1_1" xfId="43" xr:uid="{018EE418-8427-45DD-980D-15281BB306CF}"/>
    <cellStyle name="Normalny_EDX MP statystyka" xfId="46" xr:uid="{B06967D9-51BB-4617-B265-1AF2BB432941}"/>
    <cellStyle name="Normalny_EDX MP statystyka_1" xfId="47" xr:uid="{514F4FB5-9C6E-4D93-89D8-059CF8C900CC}"/>
    <cellStyle name="Normalny_FTIR" xfId="44" xr:uid="{A0CF0D70-D89E-4CC4-9813-A3DB6725D25F}"/>
    <cellStyle name="Normalny_SEM-EDX  statystyka" xfId="48" xr:uid="{64C3BE7A-7B4C-4F53-BA2D-BD0110823727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EF932D"/>
      <color rgb="FF009999"/>
      <color rgb="FFDD3023"/>
      <color rgb="FFD54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c/o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2. SEM-EDX '!$A$50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2. SEM-EDX '!$B$55</c:f>
                <c:numCache>
                  <c:formatCode>General</c:formatCode>
                  <c:ptCount val="1"/>
                  <c:pt idx="0">
                    <c:v>0.11230687456695816</c:v>
                  </c:pt>
                </c:numCache>
              </c:numRef>
            </c:plus>
            <c:minus>
              <c:numRef>
                <c:f>'Fig 2. SEM-EDX '!$B$55</c:f>
                <c:numCache>
                  <c:formatCode>General</c:formatCode>
                  <c:ptCount val="1"/>
                  <c:pt idx="0">
                    <c:v>0.11230687456695816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2. SEM-EDX '!$B$49</c:f>
              <c:strCache>
                <c:ptCount val="1"/>
                <c:pt idx="0">
                  <c:v>C/O ratio</c:v>
                </c:pt>
              </c:strCache>
            </c:strRef>
          </c:cat>
          <c:val>
            <c:numRef>
              <c:f>'Fig 2. SEM-EDX '!$B$50</c:f>
              <c:numCache>
                <c:formatCode>0.00</c:formatCode>
                <c:ptCount val="1"/>
                <c:pt idx="0">
                  <c:v>1.3339183950203701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1-4D29-B632-9DDF57BACFCB}"/>
            </c:ext>
          </c:extLst>
        </c:ser>
        <c:ser>
          <c:idx val="1"/>
          <c:order val="1"/>
          <c:tx>
            <c:strRef>
              <c:f>'Fig 2. SEM-EDX '!$A$51</c:f>
              <c:strCache>
                <c:ptCount val="1"/>
                <c:pt idx="0">
                  <c:v>LMC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2. SEM-EDX '!$B$56</c:f>
                <c:numCache>
                  <c:formatCode>General</c:formatCode>
                  <c:ptCount val="1"/>
                  <c:pt idx="0">
                    <c:v>4.8001111111960863E-3</c:v>
                  </c:pt>
                </c:numCache>
              </c:numRef>
            </c:plus>
            <c:minus>
              <c:numRef>
                <c:f>'Fig 2. SEM-EDX '!$B$56</c:f>
                <c:numCache>
                  <c:formatCode>General</c:formatCode>
                  <c:ptCount val="1"/>
                  <c:pt idx="0">
                    <c:v>4.8001111111960863E-3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2. SEM-EDX '!$B$49</c:f>
              <c:strCache>
                <c:ptCount val="1"/>
                <c:pt idx="0">
                  <c:v>C/O ratio</c:v>
                </c:pt>
              </c:strCache>
            </c:strRef>
          </c:cat>
          <c:val>
            <c:numRef>
              <c:f>'Fig 2. SEM-EDX '!$B$51</c:f>
              <c:numCache>
                <c:formatCode>0.00</c:formatCode>
                <c:ptCount val="1"/>
                <c:pt idx="0">
                  <c:v>1.083681889769029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1-4D29-B632-9DDF57BACFCB}"/>
            </c:ext>
          </c:extLst>
        </c:ser>
        <c:ser>
          <c:idx val="2"/>
          <c:order val="2"/>
          <c:tx>
            <c:strRef>
              <c:f>'Fig 2. SEM-EDX '!$A$52</c:f>
              <c:strCache>
                <c:ptCount val="1"/>
                <c:pt idx="0">
                  <c:v>LMC+T.h.</c:v>
                </c:pt>
              </c:strCache>
            </c:strRef>
          </c:tx>
          <c:spPr>
            <a:solidFill>
              <a:srgbClr val="DD302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2. SEM-EDX '!$B$57</c:f>
                <c:numCache>
                  <c:formatCode>General</c:formatCode>
                  <c:ptCount val="1"/>
                  <c:pt idx="0">
                    <c:v>0.3053058329160655</c:v>
                  </c:pt>
                </c:numCache>
              </c:numRef>
            </c:plus>
            <c:minus>
              <c:numRef>
                <c:f>'Fig 2. SEM-EDX '!$B$57</c:f>
                <c:numCache>
                  <c:formatCode>General</c:formatCode>
                  <c:ptCount val="1"/>
                  <c:pt idx="0">
                    <c:v>0.3053058329160655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2. SEM-EDX '!$B$49</c:f>
              <c:strCache>
                <c:ptCount val="1"/>
                <c:pt idx="0">
                  <c:v>C/O ratio</c:v>
                </c:pt>
              </c:strCache>
            </c:strRef>
          </c:cat>
          <c:val>
            <c:numRef>
              <c:f>'Fig 2. SEM-EDX '!$B$52</c:f>
              <c:numCache>
                <c:formatCode>0.00</c:formatCode>
                <c:ptCount val="1"/>
                <c:pt idx="0">
                  <c:v>1.5258700681231681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1-4D29-B632-9DDF57BACFCB}"/>
            </c:ext>
          </c:extLst>
        </c:ser>
        <c:ser>
          <c:idx val="3"/>
          <c:order val="3"/>
          <c:tx>
            <c:strRef>
              <c:f>'Fig 2. SEM-EDX '!$A$53</c:f>
              <c:strCache>
                <c:ptCount val="1"/>
                <c:pt idx="0">
                  <c:v>LMC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2. SEM-EDX '!$B$58</c:f>
                <c:numCache>
                  <c:formatCode>General</c:formatCode>
                  <c:ptCount val="1"/>
                  <c:pt idx="0">
                    <c:v>0.12059766489646312</c:v>
                  </c:pt>
                </c:numCache>
              </c:numRef>
            </c:plus>
            <c:minus>
              <c:numRef>
                <c:f>'Fig 2. SEM-EDX '!$B$58</c:f>
                <c:numCache>
                  <c:formatCode>General</c:formatCode>
                  <c:ptCount val="1"/>
                  <c:pt idx="0">
                    <c:v>0.12059766489646312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2. SEM-EDX '!$B$49</c:f>
              <c:strCache>
                <c:ptCount val="1"/>
                <c:pt idx="0">
                  <c:v>C/O ratio</c:v>
                </c:pt>
              </c:strCache>
            </c:strRef>
          </c:cat>
          <c:val>
            <c:numRef>
              <c:f>'Fig 2. SEM-EDX '!$B$53</c:f>
              <c:numCache>
                <c:formatCode>0.00</c:formatCode>
                <c:ptCount val="1"/>
                <c:pt idx="0">
                  <c:v>1.1136805959711262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A1-4D29-B632-9DDF57BACFCB}"/>
            </c:ext>
          </c:extLst>
        </c:ser>
        <c:ser>
          <c:idx val="4"/>
          <c:order val="4"/>
          <c:tx>
            <c:strRef>
              <c:f>'Fig 2. SEM-EDX '!$A$54</c:f>
              <c:strCache>
                <c:ptCount val="1"/>
                <c:pt idx="0">
                  <c:v>LMC+T.h.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2. SEM-EDX '!$B$59</c:f>
                <c:numCache>
                  <c:formatCode>General</c:formatCode>
                  <c:ptCount val="1"/>
                  <c:pt idx="0">
                    <c:v>0.17736075871535315</c:v>
                  </c:pt>
                </c:numCache>
              </c:numRef>
            </c:plus>
            <c:minus>
              <c:numRef>
                <c:f>'Fig 2. SEM-EDX '!$B$59</c:f>
                <c:numCache>
                  <c:formatCode>General</c:formatCode>
                  <c:ptCount val="1"/>
                  <c:pt idx="0">
                    <c:v>0.17736075871535315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2. SEM-EDX '!$B$49</c:f>
              <c:strCache>
                <c:ptCount val="1"/>
                <c:pt idx="0">
                  <c:v>C/O ratio</c:v>
                </c:pt>
              </c:strCache>
            </c:strRef>
          </c:cat>
          <c:val>
            <c:numRef>
              <c:f>'Fig 2. SEM-EDX '!$B$54</c:f>
              <c:numCache>
                <c:formatCode>0.00</c:formatCode>
                <c:ptCount val="1"/>
                <c:pt idx="0">
                  <c:v>0.98625384199878374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A1-4D29-B632-9DDF57BA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8269871"/>
        <c:axId val="1678266511"/>
      </c:barChart>
      <c:catAx>
        <c:axId val="16782698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266511"/>
        <c:crosses val="autoZero"/>
        <c:auto val="1"/>
        <c:lblAlgn val="ctr"/>
        <c:lblOffset val="100"/>
        <c:noMultiLvlLbl val="0"/>
      </c:catAx>
      <c:valAx>
        <c:axId val="167826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1" i="0" u="none" strike="noStrike" baseline="0">
                    <a:effectLst/>
                  </a:rPr>
                  <a:t>C/O ratio</a:t>
                </a:r>
                <a:r>
                  <a:rPr lang="pl-PL" sz="1000" b="0" i="0" u="none" strike="noStrike" baseline="0">
                    <a:effectLst/>
                  </a:rPr>
                  <a:t> 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8269871"/>
        <c:crosses val="autoZero"/>
        <c:crossBetween val="between"/>
        <c:majorUnit val="0.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Fig.3 FTIR and CI '!$I$32</c:f>
              <c:strCache>
                <c:ptCount val="1"/>
                <c:pt idx="0">
                  <c:v>Contr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 Fig.3 FTIR and CI '!$K$32</c:f>
                <c:numCache>
                  <c:formatCode>General</c:formatCode>
                  <c:ptCount val="1"/>
                  <c:pt idx="0">
                    <c:v>0.82308824943020875</c:v>
                  </c:pt>
                </c:numCache>
              </c:numRef>
            </c:plus>
            <c:minus>
              <c:numRef>
                <c:f>' Fig.3 FTIR and CI '!$K$32</c:f>
                <c:numCache>
                  <c:formatCode>General</c:formatCode>
                  <c:ptCount val="1"/>
                  <c:pt idx="0">
                    <c:v>0.82308824943020875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 Fig.3 FTIR and CI '!$J$32</c:f>
              <c:numCache>
                <c:formatCode>0.00</c:formatCode>
                <c:ptCount val="1"/>
                <c:pt idx="0">
                  <c:v>6.1683832424888418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4-4A6B-976A-676CA0F942CE}"/>
            </c:ext>
          </c:extLst>
        </c:ser>
        <c:ser>
          <c:idx val="1"/>
          <c:order val="1"/>
          <c:tx>
            <c:strRef>
              <c:f>' Fig.3 FTIR and CI '!$I$33</c:f>
              <c:strCache>
                <c:ptCount val="1"/>
                <c:pt idx="0">
                  <c:v> LMC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 Fig.3 FTIR and CI '!$K$33</c:f>
                <c:numCache>
                  <c:formatCode>General</c:formatCode>
                  <c:ptCount val="1"/>
                  <c:pt idx="0">
                    <c:v>0.85252190266430805</c:v>
                  </c:pt>
                </c:numCache>
              </c:numRef>
            </c:plus>
            <c:minus>
              <c:numRef>
                <c:f>' Fig.3 FTIR and CI '!$K$33</c:f>
                <c:numCache>
                  <c:formatCode>General</c:formatCode>
                  <c:ptCount val="1"/>
                  <c:pt idx="0">
                    <c:v>0.85252190266430805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 Fig.3 FTIR and CI '!$J$33</c:f>
              <c:numCache>
                <c:formatCode>0.00</c:formatCode>
                <c:ptCount val="1"/>
                <c:pt idx="0">
                  <c:v>5.6349841434649237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4-4A6B-976A-676CA0F942CE}"/>
            </c:ext>
          </c:extLst>
        </c:ser>
        <c:ser>
          <c:idx val="2"/>
          <c:order val="2"/>
          <c:tx>
            <c:strRef>
              <c:f>' Fig.3 FTIR and CI '!$I$34</c:f>
              <c:strCache>
                <c:ptCount val="1"/>
                <c:pt idx="0">
                  <c:v> LMC T.h.</c:v>
                </c:pt>
              </c:strCache>
            </c:strRef>
          </c:tx>
          <c:spPr>
            <a:solidFill>
              <a:srgbClr val="DD3023"/>
            </a:soli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 Fig.3 FTIR and CI '!$K$34</c:f>
                <c:numCache>
                  <c:formatCode>General</c:formatCode>
                  <c:ptCount val="1"/>
                  <c:pt idx="0">
                    <c:v>0.74923875238552895</c:v>
                  </c:pt>
                </c:numCache>
              </c:numRef>
            </c:plus>
            <c:minus>
              <c:numRef>
                <c:f>' Fig.3 FTIR and CI '!$K$34</c:f>
                <c:numCache>
                  <c:formatCode>General</c:formatCode>
                  <c:ptCount val="1"/>
                  <c:pt idx="0">
                    <c:v>0.74923875238552895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 Fig.3 FTIR and CI '!$J$34</c:f>
              <c:numCache>
                <c:formatCode>0.00</c:formatCode>
                <c:ptCount val="1"/>
                <c:pt idx="0">
                  <c:v>4.0958385126029695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4-4A6B-976A-676CA0F942CE}"/>
            </c:ext>
          </c:extLst>
        </c:ser>
        <c:ser>
          <c:idx val="3"/>
          <c:order val="3"/>
          <c:tx>
            <c:strRef>
              <c:f>' Fig.3 FTIR and CI '!$I$35</c:f>
              <c:strCache>
                <c:ptCount val="1"/>
                <c:pt idx="0">
                  <c:v> SMC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 Fig.3 FTIR and CI '!$K$35</c:f>
                <c:numCache>
                  <c:formatCode>General</c:formatCode>
                  <c:ptCount val="1"/>
                  <c:pt idx="0">
                    <c:v>0.86974606289233491</c:v>
                  </c:pt>
                </c:numCache>
              </c:numRef>
            </c:plus>
            <c:minus>
              <c:numRef>
                <c:f>' Fig.3 FTIR and CI '!$K$35</c:f>
                <c:numCache>
                  <c:formatCode>General</c:formatCode>
                  <c:ptCount val="1"/>
                  <c:pt idx="0">
                    <c:v>0.86974606289233491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 Fig.3 FTIR and CI '!$J$35</c:f>
              <c:numCache>
                <c:formatCode>0.00</c:formatCode>
                <c:ptCount val="1"/>
                <c:pt idx="0">
                  <c:v>5.9750180471019183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F4-4A6B-976A-676CA0F942CE}"/>
            </c:ext>
          </c:extLst>
        </c:ser>
        <c:ser>
          <c:idx val="4"/>
          <c:order val="4"/>
          <c:tx>
            <c:strRef>
              <c:f>' Fig.3 FTIR and CI '!$I$36</c:f>
              <c:strCache>
                <c:ptCount val="1"/>
                <c:pt idx="0">
                  <c:v>SMC T.h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 Fig.3 FTIR and CI '!$K$36</c:f>
                <c:numCache>
                  <c:formatCode>General</c:formatCode>
                  <c:ptCount val="1"/>
                  <c:pt idx="0">
                    <c:v>1.0307290421428239</c:v>
                  </c:pt>
                </c:numCache>
              </c:numRef>
            </c:plus>
            <c:minus>
              <c:numRef>
                <c:f>' Fig.3 FTIR and CI '!$K$36</c:f>
                <c:numCache>
                  <c:formatCode>General</c:formatCode>
                  <c:ptCount val="1"/>
                  <c:pt idx="0">
                    <c:v>1.0307290421428239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 Fig.3 FTIR and CI '!$J$36</c:f>
              <c:numCache>
                <c:formatCode>0.00</c:formatCode>
                <c:ptCount val="1"/>
                <c:pt idx="0">
                  <c:v>3.9050465622127284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F4-4A6B-976A-676CA0F94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09169487"/>
        <c:axId val="809171407"/>
      </c:barChart>
      <c:catAx>
        <c:axId val="8091694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09171407"/>
        <c:crosses val="autoZero"/>
        <c:auto val="1"/>
        <c:lblAlgn val="ctr"/>
        <c:lblOffset val="100"/>
        <c:noMultiLvlLbl val="0"/>
      </c:catAx>
      <c:valAx>
        <c:axId val="809171407"/>
        <c:scaling>
          <c:orientation val="minMax"/>
          <c:max val="7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Carbonyl index, 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9169487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601384993847878E-2"/>
          <c:y val="0.92083455471253939"/>
          <c:w val="0.8392217847769029"/>
          <c:h val="7.7855216194861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val">
        <cx:f>_xlchart.v1.7</cx:f>
      </cx:numDim>
    </cx:data>
    <cx:data id="1">
      <cx:strDim type="cat">
        <cx:f>_xlchart.v1.5</cx:f>
      </cx:strDim>
      <cx:numDim type="val">
        <cx:f>_xlchart.v1.9</cx:f>
      </cx:numDim>
    </cx:data>
    <cx:data id="2">
      <cx:strDim type="cat">
        <cx:f>_xlchart.v1.5</cx:f>
      </cx:strDim>
      <cx:numDim type="val">
        <cx:f>_xlchart.v1.11</cx:f>
      </cx:numDim>
    </cx:data>
    <cx:data id="3">
      <cx:strDim type="cat">
        <cx:f>_xlchart.v1.5</cx:f>
      </cx:strDim>
      <cx:numDim type="val">
        <cx:f>_xlchart.v1.13</cx:f>
      </cx:numDim>
    </cx:data>
  </cx:chartData>
  <cx:chart>
    <cx:plotArea>
      <cx:plotAreaRegion>
        <cx:plotSurface>
          <cx:spPr>
            <a:ln>
              <a:solidFill>
                <a:schemeClr val="bg2">
                  <a:lumMod val="90000"/>
                </a:schemeClr>
              </a:solidFill>
            </a:ln>
          </cx:spPr>
        </cx:plotSurface>
        <cx:series layoutId="boxWhisker" uniqueId="{27E22FA1-D1F0-4337-876C-33F185BD2745}">
          <cx:tx>
            <cx:txData>
              <cx:f>_xlchart.v1.6</cx:f>
              <cx:v>C</cx:v>
            </cx:txData>
          </cx:tx>
          <cx:spPr>
            <a:ln>
              <a:solidFill>
                <a:schemeClr val="tx2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3134891-96B4-4296-A629-2A675B4F61EB}">
          <cx:tx>
            <cx:txData>
              <cx:f>_xlchart.v1.8</cx:f>
              <cx:v>N</cx:v>
            </cx:txData>
          </cx:tx>
          <cx:spPr>
            <a:ln>
              <a:solidFill>
                <a:schemeClr val="accent2">
                  <a:lumMod val="50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4B8748-155C-42C2-94E4-FA74C4C0A5A2}">
          <cx:tx>
            <cx:txData>
              <cx:f>_xlchart.v1.10</cx:f>
              <cx:v>O</cx:v>
            </cx:txData>
          </cx:tx>
          <cx:spPr>
            <a:ln>
              <a:solidFill>
                <a:schemeClr val="accent3">
                  <a:lumMod val="50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C4E32A74-9AC7-4A68-9E45-40B86CFFA03A}">
          <cx:tx>
            <cx:txData>
              <cx:f>_xlchart.v1.12</cx:f>
              <cx:v>Al</cx:v>
            </cx:txData>
          </cx:tx>
          <cx:spPr>
            <a:solidFill>
              <a:srgbClr val="D54D43"/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majorGridlines/>
        <cx:tickLabels/>
        <cx:spPr>
          <a:ln>
            <a:solidFill>
              <a:schemeClr val="tx1">
                <a:lumMod val="50000"/>
                <a:lumOff val="50000"/>
              </a:schemeClr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pl-PL" sz="1400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</cx:txPr>
      </cx:axis>
      <cx:axis id="1">
        <cx:valScaling max="60" min="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defRPr>
                </a:pP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Mass 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percent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 </a:t>
                </a:r>
                <a:r>
                  <a:rPr lang="pl-PL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[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%</a:t>
                </a:r>
                <a:r>
                  <a:rPr lang="pl-PL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]</a:t>
                </a:r>
              </a:p>
            </cx:rich>
          </cx:tx>
        </cx:title>
        <cx:majorGridlines/>
        <cx:tickLabels/>
        <cx:numFmt formatCode="0" sourceLinked="0"/>
        <cx:spPr>
          <a:ln>
            <a:solidFill>
              <a:schemeClr val="tx1">
                <a:lumMod val="50000"/>
                <a:lumOff val="50000"/>
              </a:schemeClr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2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pl-PL" sz="1200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 baseline="0">
              <a:solidFill>
                <a:sysClr val="windowText" lastClr="000000"/>
              </a:solidFill>
              <a:latin typeface="Arial" panose="020B0604020202020204" pitchFamily="34" charset="0"/>
            </a:defRPr>
          </a:pPr>
          <a:endParaRPr lang="pl-PL" sz="1200" b="0" i="0" u="none" strike="noStrike" baseline="0">
            <a:solidFill>
              <a:sysClr val="windowText" lastClr="000000"/>
            </a:solidFill>
            <a:latin typeface="Arial" panose="020B0604020202020204" pitchFamily="34" charset="0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</cx:chartData>
  <cx:chart>
    <cx:plotArea>
      <cx:plotAreaRegion>
        <cx:plotSurface>
          <cx:spPr>
            <a:ln>
              <a:solidFill>
                <a:schemeClr val="tx1"/>
              </a:solidFill>
            </a:ln>
          </cx:spPr>
        </cx:plotSurface>
        <cx:series layoutId="boxWhisker" uniqueId="{27E22FA1-D1F0-4337-876C-33F185BD2745}" formatIdx="0">
          <cx:tx>
            <cx:txData>
              <cx:f>_xlchart.v1.1</cx:f>
              <cx:v>C</cx:v>
            </cx:txData>
          </cx:tx>
          <cx:spPr>
            <a:solidFill>
              <a:srgbClr val="EF932D"/>
            </a:solidFill>
            <a:ln>
              <a:solidFill>
                <a:schemeClr val="tx2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5E4B8748-155C-42C2-94E4-FA74C4C0A5A2}" formatIdx="2">
          <cx:tx>
            <cx:txData>
              <cx:f>_xlchart.v1.3</cx:f>
              <cx:v>O</cx:v>
            </cx:txData>
          </cx:tx>
          <cx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majorGridlines/>
        <cx:tickLabels/>
        <cx:spPr>
          <a:ln>
            <a:solidFill>
              <a:schemeClr val="tx1">
                <a:lumMod val="50000"/>
                <a:lumOff val="50000"/>
              </a:schemeClr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pl-PL" sz="1400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</cx:txPr>
      </cx:axis>
      <cx:axis id="1">
        <cx:valScaling max="60" min="25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defRPr>
                </a:pP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Mass 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percent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 </a:t>
                </a:r>
                <a:r>
                  <a:rPr lang="pl-PL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[</a:t>
                </a:r>
                <a:r>
                  <a:rPr lang="en-US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%</a:t>
                </a:r>
                <a:r>
                  <a:rPr lang="pl-PL" sz="14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]</a:t>
                </a:r>
              </a:p>
            </cx:rich>
          </cx:tx>
        </cx:title>
        <cx:majorGridlines/>
        <cx:tickLabels/>
        <cx:numFmt formatCode="0" sourceLinked="0"/>
        <cx:spPr>
          <a:ln>
            <a:solidFill>
              <a:schemeClr val="tx1">
                <a:lumMod val="50000"/>
                <a:lumOff val="50000"/>
              </a:schemeClr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2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pl-PL" sz="1200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 baseline="0">
              <a:solidFill>
                <a:sysClr val="windowText" lastClr="000000"/>
              </a:solidFill>
              <a:latin typeface="Arial" panose="020B0604020202020204" pitchFamily="34" charset="0"/>
            </a:defRPr>
          </a:pPr>
          <a:endParaRPr lang="pl-PL" sz="1200" b="0" i="0" u="none" strike="noStrike" baseline="0">
            <a:solidFill>
              <a:sysClr val="windowText" lastClr="000000"/>
            </a:solidFill>
            <a:latin typeface="Arial" panose="020B0604020202020204" pitchFamily="34" charset="0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325755</xdr:colOff>
      <xdr:row>21</xdr:row>
      <xdr:rowOff>165258</xdr:rowOff>
    </xdr:from>
    <xdr:to>
      <xdr:col>31</xdr:col>
      <xdr:colOff>357187</xdr:colOff>
      <xdr:row>45</xdr:row>
      <xdr:rowOff>18098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1" name="Wykres 30">
              <a:extLst>
                <a:ext uri="{FF2B5EF4-FFF2-40B4-BE49-F238E27FC236}">
                  <a16:creationId xmlns:a16="http://schemas.microsoft.com/office/drawing/2014/main" id="{FBB97829-8C98-B88D-0F7C-75FEAA7ACB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72875" y="4005738"/>
              <a:ext cx="7956232" cy="42419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  <xdr:twoCellAnchor>
    <xdr:from>
      <xdr:col>19</xdr:col>
      <xdr:colOff>483869</xdr:colOff>
      <xdr:row>23</xdr:row>
      <xdr:rowOff>84773</xdr:rowOff>
    </xdr:from>
    <xdr:to>
      <xdr:col>20</xdr:col>
      <xdr:colOff>231933</xdr:colOff>
      <xdr:row>25</xdr:row>
      <xdr:rowOff>95726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B866E53E-D5E8-8D53-2C5B-9C24882FE1E6}"/>
            </a:ext>
          </a:extLst>
        </xdr:cNvPr>
        <xdr:cNvSpPr txBox="1"/>
      </xdr:nvSpPr>
      <xdr:spPr>
        <a:xfrm>
          <a:off x="12294869" y="17908429"/>
          <a:ext cx="355283" cy="368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tx2"/>
              </a:solidFill>
            </a:rPr>
            <a:t>a</a:t>
          </a:r>
        </a:p>
      </xdr:txBody>
    </xdr:sp>
    <xdr:clientData/>
  </xdr:twoCellAnchor>
  <xdr:twoCellAnchor>
    <xdr:from>
      <xdr:col>24</xdr:col>
      <xdr:colOff>178117</xdr:colOff>
      <xdr:row>22</xdr:row>
      <xdr:rowOff>172402</xdr:rowOff>
    </xdr:from>
    <xdr:to>
      <xdr:col>24</xdr:col>
      <xdr:colOff>531495</xdr:colOff>
      <xdr:row>25</xdr:row>
      <xdr:rowOff>18097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C4CEEB4A-B455-4687-B4ED-AD0913222727}"/>
            </a:ext>
          </a:extLst>
        </xdr:cNvPr>
        <xdr:cNvSpPr txBox="1"/>
      </xdr:nvSpPr>
      <xdr:spPr>
        <a:xfrm>
          <a:off x="15025211" y="17817465"/>
          <a:ext cx="353378" cy="38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tx2"/>
              </a:solidFill>
            </a:rPr>
            <a:t>a</a:t>
          </a:r>
        </a:p>
      </xdr:txBody>
    </xdr:sp>
    <xdr:clientData/>
  </xdr:twoCellAnchor>
  <xdr:twoCellAnchor>
    <xdr:from>
      <xdr:col>26</xdr:col>
      <xdr:colOff>309085</xdr:colOff>
      <xdr:row>23</xdr:row>
      <xdr:rowOff>17622</xdr:rowOff>
    </xdr:from>
    <xdr:to>
      <xdr:col>27</xdr:col>
      <xdr:colOff>55244</xdr:colOff>
      <xdr:row>25</xdr:row>
      <xdr:rowOff>30480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C2B43B96-0DA3-427E-B0F7-657AB47B0294}"/>
            </a:ext>
          </a:extLst>
        </xdr:cNvPr>
        <xdr:cNvSpPr txBox="1"/>
      </xdr:nvSpPr>
      <xdr:spPr>
        <a:xfrm>
          <a:off x="16370616" y="17841278"/>
          <a:ext cx="353378" cy="37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tx2"/>
              </a:solidFill>
            </a:rPr>
            <a:t>a</a:t>
          </a:r>
        </a:p>
      </xdr:txBody>
    </xdr:sp>
    <xdr:clientData/>
  </xdr:twoCellAnchor>
  <xdr:twoCellAnchor>
    <xdr:from>
      <xdr:col>20</xdr:col>
      <xdr:colOff>162399</xdr:colOff>
      <xdr:row>27</xdr:row>
      <xdr:rowOff>102870</xdr:rowOff>
    </xdr:from>
    <xdr:to>
      <xdr:col>20</xdr:col>
      <xdr:colOff>513872</xdr:colOff>
      <xdr:row>29</xdr:row>
      <xdr:rowOff>127158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9A5FFF35-1209-4780-9992-88B253A251E2}"/>
            </a:ext>
          </a:extLst>
        </xdr:cNvPr>
        <xdr:cNvSpPr txBox="1"/>
      </xdr:nvSpPr>
      <xdr:spPr>
        <a:xfrm>
          <a:off x="12580618" y="18640901"/>
          <a:ext cx="351473" cy="38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3"/>
              </a:solidFill>
            </a:rPr>
            <a:t>ab</a:t>
          </a:r>
        </a:p>
      </xdr:txBody>
    </xdr:sp>
    <xdr:clientData/>
  </xdr:twoCellAnchor>
  <xdr:twoCellAnchor>
    <xdr:from>
      <xdr:col>29</xdr:col>
      <xdr:colOff>170019</xdr:colOff>
      <xdr:row>23</xdr:row>
      <xdr:rowOff>79534</xdr:rowOff>
    </xdr:from>
    <xdr:to>
      <xdr:col>29</xdr:col>
      <xdr:colOff>517682</xdr:colOff>
      <xdr:row>25</xdr:row>
      <xdr:rowOff>109537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608BBA53-23B6-4F83-A0D2-D2006257E062}"/>
            </a:ext>
          </a:extLst>
        </xdr:cNvPr>
        <xdr:cNvSpPr txBox="1"/>
      </xdr:nvSpPr>
      <xdr:spPr>
        <a:xfrm>
          <a:off x="18053207" y="17903190"/>
          <a:ext cx="347663" cy="3871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3"/>
              </a:solidFill>
            </a:rPr>
            <a:t>bc</a:t>
          </a:r>
        </a:p>
      </xdr:txBody>
    </xdr:sp>
    <xdr:clientData/>
  </xdr:twoCellAnchor>
  <xdr:twoCellAnchor>
    <xdr:from>
      <xdr:col>24</xdr:col>
      <xdr:colOff>491488</xdr:colOff>
      <xdr:row>28</xdr:row>
      <xdr:rowOff>69533</xdr:rowOff>
    </xdr:from>
    <xdr:to>
      <xdr:col>25</xdr:col>
      <xdr:colOff>231932</xdr:colOff>
      <xdr:row>30</xdr:row>
      <xdr:rowOff>101441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CD29443F-5B9A-4910-9A09-00FED620A7C0}"/>
            </a:ext>
          </a:extLst>
        </xdr:cNvPr>
        <xdr:cNvSpPr txBox="1"/>
      </xdr:nvSpPr>
      <xdr:spPr>
        <a:xfrm>
          <a:off x="15338582" y="18786158"/>
          <a:ext cx="347663" cy="389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3"/>
              </a:solidFill>
            </a:rPr>
            <a:t>ab</a:t>
          </a:r>
        </a:p>
      </xdr:txBody>
    </xdr:sp>
    <xdr:clientData/>
  </xdr:twoCellAnchor>
  <xdr:twoCellAnchor>
    <xdr:from>
      <xdr:col>27</xdr:col>
      <xdr:colOff>20954</xdr:colOff>
      <xdr:row>24</xdr:row>
      <xdr:rowOff>136683</xdr:rowOff>
    </xdr:from>
    <xdr:to>
      <xdr:col>27</xdr:col>
      <xdr:colOff>360997</xdr:colOff>
      <xdr:row>26</xdr:row>
      <xdr:rowOff>149541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57862E95-5611-4C68-9171-FD04F31CEA16}"/>
            </a:ext>
          </a:extLst>
        </xdr:cNvPr>
        <xdr:cNvSpPr txBox="1"/>
      </xdr:nvSpPr>
      <xdr:spPr>
        <a:xfrm>
          <a:off x="16689704" y="18138933"/>
          <a:ext cx="340043" cy="37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3"/>
              </a:solidFill>
            </a:rPr>
            <a:t>bc</a:t>
          </a:r>
        </a:p>
      </xdr:txBody>
    </xdr:sp>
    <xdr:clientData/>
  </xdr:twoCellAnchor>
  <xdr:twoCellAnchor>
    <xdr:from>
      <xdr:col>28</xdr:col>
      <xdr:colOff>453865</xdr:colOff>
      <xdr:row>25</xdr:row>
      <xdr:rowOff>53340</xdr:rowOff>
    </xdr:from>
    <xdr:to>
      <xdr:col>29</xdr:col>
      <xdr:colOff>180974</xdr:colOff>
      <xdr:row>27</xdr:row>
      <xdr:rowOff>66199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C9EB0A6C-FEB8-46B4-88C3-A2BC4EDE4F6E}"/>
            </a:ext>
          </a:extLst>
        </xdr:cNvPr>
        <xdr:cNvSpPr txBox="1"/>
      </xdr:nvSpPr>
      <xdr:spPr>
        <a:xfrm>
          <a:off x="17729834" y="18234184"/>
          <a:ext cx="334328" cy="37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tx2"/>
              </a:solidFill>
            </a:rPr>
            <a:t>b</a:t>
          </a:r>
        </a:p>
      </xdr:txBody>
    </xdr:sp>
    <xdr:clientData/>
  </xdr:twoCellAnchor>
  <xdr:twoCellAnchor>
    <xdr:from>
      <xdr:col>22</xdr:col>
      <xdr:colOff>24765</xdr:colOff>
      <xdr:row>26</xdr:row>
      <xdr:rowOff>31432</xdr:rowOff>
    </xdr:from>
    <xdr:to>
      <xdr:col>22</xdr:col>
      <xdr:colOff>353378</xdr:colOff>
      <xdr:row>28</xdr:row>
      <xdr:rowOff>57626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C701269-59E8-4FB3-B6BD-EEBBA3D27734}"/>
            </a:ext>
          </a:extLst>
        </xdr:cNvPr>
        <xdr:cNvSpPr txBox="1"/>
      </xdr:nvSpPr>
      <xdr:spPr>
        <a:xfrm>
          <a:off x="13657421" y="18390870"/>
          <a:ext cx="328613" cy="383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tx2"/>
              </a:solidFill>
            </a:rPr>
            <a:t>b</a:t>
          </a:r>
        </a:p>
      </xdr:txBody>
    </xdr:sp>
    <xdr:clientData/>
  </xdr:twoCellAnchor>
  <xdr:twoCellAnchor>
    <xdr:from>
      <xdr:col>22</xdr:col>
      <xdr:colOff>361472</xdr:colOff>
      <xdr:row>27</xdr:row>
      <xdr:rowOff>51435</xdr:rowOff>
    </xdr:from>
    <xdr:to>
      <xdr:col>23</xdr:col>
      <xdr:colOff>240029</xdr:colOff>
      <xdr:row>29</xdr:row>
      <xdr:rowOff>75723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99088574-AD0E-4599-AF25-43795AECEBD1}"/>
            </a:ext>
          </a:extLst>
        </xdr:cNvPr>
        <xdr:cNvSpPr txBox="1"/>
      </xdr:nvSpPr>
      <xdr:spPr>
        <a:xfrm>
          <a:off x="13994128" y="18589466"/>
          <a:ext cx="485776" cy="38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3"/>
              </a:solidFill>
            </a:rPr>
            <a:t>abc</a:t>
          </a:r>
        </a:p>
      </xdr:txBody>
    </xdr:sp>
    <xdr:clientData/>
  </xdr:twoCellAnchor>
  <xdr:twoCellAnchor>
    <xdr:from>
      <xdr:col>20</xdr:col>
      <xdr:colOff>50957</xdr:colOff>
      <xdr:row>38</xdr:row>
      <xdr:rowOff>174309</xdr:rowOff>
    </xdr:from>
    <xdr:to>
      <xdr:col>20</xdr:col>
      <xdr:colOff>377665</xdr:colOff>
      <xdr:row>41</xdr:row>
      <xdr:rowOff>14289</xdr:rowOff>
    </xdr:to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180B9A9A-1C0B-452D-9307-C1D000E93CE9}"/>
            </a:ext>
          </a:extLst>
        </xdr:cNvPr>
        <xdr:cNvSpPr txBox="1"/>
      </xdr:nvSpPr>
      <xdr:spPr>
        <a:xfrm>
          <a:off x="12469176" y="20676872"/>
          <a:ext cx="326708" cy="375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2">
                  <a:lumMod val="50000"/>
                </a:schemeClr>
              </a:solidFill>
            </a:rPr>
            <a:t>a</a:t>
          </a:r>
        </a:p>
      </xdr:txBody>
    </xdr:sp>
    <xdr:clientData/>
  </xdr:twoCellAnchor>
  <xdr:twoCellAnchor>
    <xdr:from>
      <xdr:col>22</xdr:col>
      <xdr:colOff>218123</xdr:colOff>
      <xdr:row>38</xdr:row>
      <xdr:rowOff>41435</xdr:rowOff>
    </xdr:from>
    <xdr:to>
      <xdr:col>23</xdr:col>
      <xdr:colOff>6667</xdr:colOff>
      <xdr:row>40</xdr:row>
      <xdr:rowOff>67629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108F3C2-AB38-46BF-AB2B-87A1CF7C65EB}"/>
            </a:ext>
          </a:extLst>
        </xdr:cNvPr>
        <xdr:cNvSpPr txBox="1"/>
      </xdr:nvSpPr>
      <xdr:spPr>
        <a:xfrm>
          <a:off x="13850779" y="20543998"/>
          <a:ext cx="395763" cy="383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2">
                  <a:lumMod val="50000"/>
                </a:schemeClr>
              </a:solidFill>
            </a:rPr>
            <a:t>b</a:t>
          </a:r>
        </a:p>
      </xdr:txBody>
    </xdr:sp>
    <xdr:clientData/>
  </xdr:twoCellAnchor>
  <xdr:twoCellAnchor>
    <xdr:from>
      <xdr:col>24</xdr:col>
      <xdr:colOff>360520</xdr:colOff>
      <xdr:row>38</xdr:row>
      <xdr:rowOff>114777</xdr:rowOff>
    </xdr:from>
    <xdr:to>
      <xdr:col>25</xdr:col>
      <xdr:colOff>81914</xdr:colOff>
      <xdr:row>40</xdr:row>
      <xdr:rowOff>137161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60E1910A-FF14-4296-87D2-028CF1E5969F}"/>
            </a:ext>
          </a:extLst>
        </xdr:cNvPr>
        <xdr:cNvSpPr txBox="1"/>
      </xdr:nvSpPr>
      <xdr:spPr>
        <a:xfrm>
          <a:off x="15207614" y="20617340"/>
          <a:ext cx="328613" cy="379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2">
                  <a:lumMod val="50000"/>
                </a:schemeClr>
              </a:solidFill>
            </a:rPr>
            <a:t>ab</a:t>
          </a:r>
        </a:p>
      </xdr:txBody>
    </xdr:sp>
    <xdr:clientData/>
  </xdr:twoCellAnchor>
  <xdr:twoCellAnchor>
    <xdr:from>
      <xdr:col>26</xdr:col>
      <xdr:colOff>434341</xdr:colOff>
      <xdr:row>41</xdr:row>
      <xdr:rowOff>28099</xdr:rowOff>
    </xdr:from>
    <xdr:to>
      <xdr:col>27</xdr:col>
      <xdr:colOff>157640</xdr:colOff>
      <xdr:row>43</xdr:row>
      <xdr:rowOff>60008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29715DD0-D7AE-492F-AE10-A75969E3980E}"/>
            </a:ext>
          </a:extLst>
        </xdr:cNvPr>
        <xdr:cNvSpPr txBox="1"/>
      </xdr:nvSpPr>
      <xdr:spPr>
        <a:xfrm>
          <a:off x="16495872" y="21066443"/>
          <a:ext cx="330518" cy="389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2">
                  <a:lumMod val="50000"/>
                </a:schemeClr>
              </a:solidFill>
            </a:rPr>
            <a:t>bc</a:t>
          </a:r>
        </a:p>
      </xdr:txBody>
    </xdr:sp>
    <xdr:clientData/>
  </xdr:twoCellAnchor>
  <xdr:twoCellAnchor>
    <xdr:from>
      <xdr:col>28</xdr:col>
      <xdr:colOff>599122</xdr:colOff>
      <xdr:row>38</xdr:row>
      <xdr:rowOff>121445</xdr:rowOff>
    </xdr:from>
    <xdr:to>
      <xdr:col>29</xdr:col>
      <xdr:colOff>330041</xdr:colOff>
      <xdr:row>40</xdr:row>
      <xdr:rowOff>153354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AB133AB6-F51B-4F3D-8EA9-E6D4D15DB3FE}"/>
            </a:ext>
          </a:extLst>
        </xdr:cNvPr>
        <xdr:cNvSpPr txBox="1"/>
      </xdr:nvSpPr>
      <xdr:spPr>
        <a:xfrm>
          <a:off x="17875091" y="20624008"/>
          <a:ext cx="338138" cy="389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accent2">
                  <a:lumMod val="50000"/>
                </a:schemeClr>
              </a:solidFill>
            </a:rPr>
            <a:t>a</a:t>
          </a:r>
        </a:p>
      </xdr:txBody>
    </xdr:sp>
    <xdr:clientData/>
  </xdr:twoCellAnchor>
  <xdr:twoCellAnchor>
    <xdr:from>
      <xdr:col>20</xdr:col>
      <xdr:colOff>411955</xdr:colOff>
      <xdr:row>41</xdr:row>
      <xdr:rowOff>69057</xdr:rowOff>
    </xdr:from>
    <xdr:to>
      <xdr:col>21</xdr:col>
      <xdr:colOff>131444</xdr:colOff>
      <xdr:row>43</xdr:row>
      <xdr:rowOff>81916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A660E7BF-DDC1-4D6C-9F21-1501E352E257}"/>
            </a:ext>
          </a:extLst>
        </xdr:cNvPr>
        <xdr:cNvSpPr txBox="1"/>
      </xdr:nvSpPr>
      <xdr:spPr>
        <a:xfrm>
          <a:off x="12830174" y="21107401"/>
          <a:ext cx="326708" cy="37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C00000"/>
              </a:solidFill>
            </a:rPr>
            <a:t>a</a:t>
          </a:r>
        </a:p>
      </xdr:txBody>
    </xdr:sp>
    <xdr:clientData/>
  </xdr:twoCellAnchor>
  <xdr:twoCellAnchor>
    <xdr:from>
      <xdr:col>22</xdr:col>
      <xdr:colOff>556735</xdr:colOff>
      <xdr:row>40</xdr:row>
      <xdr:rowOff>170499</xdr:rowOff>
    </xdr:from>
    <xdr:to>
      <xdr:col>23</xdr:col>
      <xdr:colOff>276224</xdr:colOff>
      <xdr:row>43</xdr:row>
      <xdr:rowOff>20004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FE5238B9-DB90-4FD8-BC67-F2E1ABE465EB}"/>
            </a:ext>
          </a:extLst>
        </xdr:cNvPr>
        <xdr:cNvSpPr txBox="1"/>
      </xdr:nvSpPr>
      <xdr:spPr>
        <a:xfrm>
          <a:off x="14189391" y="21030249"/>
          <a:ext cx="326708" cy="385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C00000"/>
              </a:solidFill>
            </a:rPr>
            <a:t>b</a:t>
          </a:r>
        </a:p>
      </xdr:txBody>
    </xdr:sp>
    <xdr:clientData/>
  </xdr:twoCellAnchor>
  <xdr:twoCellAnchor>
    <xdr:from>
      <xdr:col>25</xdr:col>
      <xdr:colOff>94774</xdr:colOff>
      <xdr:row>40</xdr:row>
      <xdr:rowOff>69058</xdr:rowOff>
    </xdr:from>
    <xdr:to>
      <xdr:col>25</xdr:col>
      <xdr:colOff>427197</xdr:colOff>
      <xdr:row>42</xdr:row>
      <xdr:rowOff>81916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A4C64D97-31BA-43F0-96BD-DD4D63395C79}"/>
            </a:ext>
          </a:extLst>
        </xdr:cNvPr>
        <xdr:cNvSpPr txBox="1"/>
      </xdr:nvSpPr>
      <xdr:spPr>
        <a:xfrm>
          <a:off x="15549087" y="20928808"/>
          <a:ext cx="332423" cy="37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C00000"/>
              </a:solidFill>
            </a:rPr>
            <a:t>ab</a:t>
          </a:r>
        </a:p>
      </xdr:txBody>
    </xdr:sp>
    <xdr:clientData/>
  </xdr:twoCellAnchor>
  <xdr:twoCellAnchor>
    <xdr:from>
      <xdr:col>27</xdr:col>
      <xdr:colOff>190024</xdr:colOff>
      <xdr:row>41</xdr:row>
      <xdr:rowOff>31434</xdr:rowOff>
    </xdr:from>
    <xdr:to>
      <xdr:col>27</xdr:col>
      <xdr:colOff>522447</xdr:colOff>
      <xdr:row>43</xdr:row>
      <xdr:rowOff>53818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AFE51731-8F1C-4DA2-98BF-ECE0F8A68EB5}"/>
            </a:ext>
          </a:extLst>
        </xdr:cNvPr>
        <xdr:cNvSpPr txBox="1"/>
      </xdr:nvSpPr>
      <xdr:spPr>
        <a:xfrm>
          <a:off x="16858774" y="21069778"/>
          <a:ext cx="332423" cy="379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C00000"/>
              </a:solidFill>
            </a:rPr>
            <a:t>ab</a:t>
          </a:r>
        </a:p>
      </xdr:txBody>
    </xdr:sp>
    <xdr:clientData/>
  </xdr:twoCellAnchor>
  <xdr:twoCellAnchor>
    <xdr:from>
      <xdr:col>29</xdr:col>
      <xdr:colOff>336709</xdr:colOff>
      <xdr:row>40</xdr:row>
      <xdr:rowOff>57152</xdr:rowOff>
    </xdr:from>
    <xdr:to>
      <xdr:col>30</xdr:col>
      <xdr:colOff>52389</xdr:colOff>
      <xdr:row>42</xdr:row>
      <xdr:rowOff>83345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79888FB0-5080-4199-9F41-B7C1AB897DA5}"/>
            </a:ext>
          </a:extLst>
        </xdr:cNvPr>
        <xdr:cNvSpPr txBox="1"/>
      </xdr:nvSpPr>
      <xdr:spPr>
        <a:xfrm>
          <a:off x="18219897" y="20916902"/>
          <a:ext cx="322898" cy="383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C00000"/>
              </a:solidFill>
            </a:rPr>
            <a:t>ab</a:t>
          </a:r>
        </a:p>
      </xdr:txBody>
    </xdr:sp>
    <xdr:clientData/>
  </xdr:twoCellAnchor>
  <xdr:twoCellAnchor>
    <xdr:from>
      <xdr:col>8</xdr:col>
      <xdr:colOff>500062</xdr:colOff>
      <xdr:row>0</xdr:row>
      <xdr:rowOff>0</xdr:rowOff>
    </xdr:from>
    <xdr:to>
      <xdr:col>21</xdr:col>
      <xdr:colOff>76200</xdr:colOff>
      <xdr:row>21</xdr:row>
      <xdr:rowOff>91440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1" name="Wykres 50">
              <a:extLst>
                <a:ext uri="{FF2B5EF4-FFF2-40B4-BE49-F238E27FC236}">
                  <a16:creationId xmlns:a16="http://schemas.microsoft.com/office/drawing/2014/main" id="{59729E67-7E18-4DA7-9414-0F192A13B4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51182" y="0"/>
              <a:ext cx="7500938" cy="39319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  <xdr:twoCellAnchor>
    <xdr:from>
      <xdr:col>13</xdr:col>
      <xdr:colOff>208358</xdr:colOff>
      <xdr:row>61</xdr:row>
      <xdr:rowOff>384572</xdr:rowOff>
    </xdr:from>
    <xdr:to>
      <xdr:col>20</xdr:col>
      <xdr:colOff>533637</xdr:colOff>
      <xdr:row>69</xdr:row>
      <xdr:rowOff>175022</xdr:rowOff>
    </xdr:to>
    <xdr:graphicFrame macro="">
      <xdr:nvGraphicFramePr>
        <xdr:cNvPr id="52" name="Wykres 51">
          <a:extLst>
            <a:ext uri="{FF2B5EF4-FFF2-40B4-BE49-F238E27FC236}">
              <a16:creationId xmlns:a16="http://schemas.microsoft.com/office/drawing/2014/main" id="{5ED2B16A-C92D-D3EA-8708-00A898941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318246</xdr:colOff>
      <xdr:row>38</xdr:row>
      <xdr:rowOff>106680</xdr:rowOff>
    </xdr:from>
    <xdr:to>
      <xdr:col>20</xdr:col>
      <xdr:colOff>487679</xdr:colOff>
      <xdr:row>56</xdr:row>
      <xdr:rowOff>51995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090774D-E04A-69C9-CB4B-DF0A41E1F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24539</xdr:colOff>
      <xdr:row>40</xdr:row>
      <xdr:rowOff>54567</xdr:rowOff>
    </xdr:from>
    <xdr:to>
      <xdr:col>14</xdr:col>
      <xdr:colOff>443226</xdr:colOff>
      <xdr:row>42</xdr:row>
      <xdr:rowOff>26925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47A03AC-06C0-450B-9300-9E2BC7C20B3B}"/>
            </a:ext>
          </a:extLst>
        </xdr:cNvPr>
        <xdr:cNvSpPr txBox="1"/>
      </xdr:nvSpPr>
      <xdr:spPr>
        <a:xfrm>
          <a:off x="8558939" y="7506927"/>
          <a:ext cx="418687" cy="338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</a:t>
          </a:r>
        </a:p>
      </xdr:txBody>
    </xdr:sp>
    <xdr:clientData/>
  </xdr:twoCellAnchor>
  <xdr:twoCellAnchor>
    <xdr:from>
      <xdr:col>15</xdr:col>
      <xdr:colOff>207868</xdr:colOff>
      <xdr:row>41</xdr:row>
      <xdr:rowOff>55953</xdr:rowOff>
    </xdr:from>
    <xdr:to>
      <xdr:col>16</xdr:col>
      <xdr:colOff>23305</xdr:colOff>
      <xdr:row>43</xdr:row>
      <xdr:rowOff>24043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50A03A60-6AF0-4988-9470-15F64D9C9873}"/>
            </a:ext>
          </a:extLst>
        </xdr:cNvPr>
        <xdr:cNvSpPr txBox="1"/>
      </xdr:nvSpPr>
      <xdr:spPr>
        <a:xfrm>
          <a:off x="9351868" y="7691193"/>
          <a:ext cx="425037" cy="33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</a:t>
          </a:r>
        </a:p>
      </xdr:txBody>
    </xdr:sp>
    <xdr:clientData/>
  </xdr:twoCellAnchor>
  <xdr:twoCellAnchor>
    <xdr:from>
      <xdr:col>17</xdr:col>
      <xdr:colOff>474120</xdr:colOff>
      <xdr:row>40</xdr:row>
      <xdr:rowOff>100053</xdr:rowOff>
    </xdr:from>
    <xdr:to>
      <xdr:col>18</xdr:col>
      <xdr:colOff>272387</xdr:colOff>
      <xdr:row>42</xdr:row>
      <xdr:rowOff>61021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D8B9C4D8-D39E-4173-B856-F94D1F05F5AF}"/>
            </a:ext>
          </a:extLst>
        </xdr:cNvPr>
        <xdr:cNvSpPr txBox="1"/>
      </xdr:nvSpPr>
      <xdr:spPr>
        <a:xfrm>
          <a:off x="10837320" y="7552413"/>
          <a:ext cx="407867" cy="3267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</a:t>
          </a:r>
        </a:p>
      </xdr:txBody>
    </xdr:sp>
    <xdr:clientData/>
  </xdr:twoCellAnchor>
  <xdr:twoCellAnchor>
    <xdr:from>
      <xdr:col>16</xdr:col>
      <xdr:colOff>274543</xdr:colOff>
      <xdr:row>44</xdr:row>
      <xdr:rowOff>8863</xdr:rowOff>
    </xdr:from>
    <xdr:to>
      <xdr:col>17</xdr:col>
      <xdr:colOff>84806</xdr:colOff>
      <xdr:row>45</xdr:row>
      <xdr:rowOff>157231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40CF28A2-50BF-4C68-955C-D8BFDF4FED35}"/>
            </a:ext>
          </a:extLst>
        </xdr:cNvPr>
        <xdr:cNvSpPr txBox="1"/>
      </xdr:nvSpPr>
      <xdr:spPr>
        <a:xfrm>
          <a:off x="10028143" y="8192743"/>
          <a:ext cx="419863" cy="331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b</a:t>
          </a:r>
        </a:p>
      </xdr:txBody>
    </xdr:sp>
    <xdr:clientData/>
  </xdr:twoCellAnchor>
  <xdr:twoCellAnchor>
    <xdr:from>
      <xdr:col>18</xdr:col>
      <xdr:colOff>503816</xdr:colOff>
      <xdr:row>44</xdr:row>
      <xdr:rowOff>68704</xdr:rowOff>
    </xdr:from>
    <xdr:to>
      <xdr:col>19</xdr:col>
      <xdr:colOff>314079</xdr:colOff>
      <xdr:row>46</xdr:row>
      <xdr:rowOff>33689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4EA735ED-F5CC-4411-8A69-5B7C67E13049}"/>
            </a:ext>
          </a:extLst>
        </xdr:cNvPr>
        <xdr:cNvSpPr txBox="1"/>
      </xdr:nvSpPr>
      <xdr:spPr>
        <a:xfrm>
          <a:off x="11476616" y="8252584"/>
          <a:ext cx="419863" cy="330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16</xdr:col>
      <xdr:colOff>304800</xdr:colOff>
      <xdr:row>23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0128A0-ABCD-B9E1-7267-0F4A6638B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45920"/>
          <a:ext cx="4572000" cy="261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14</xdr:row>
      <xdr:rowOff>0</xdr:rowOff>
    </xdr:from>
    <xdr:to>
      <xdr:col>21</xdr:col>
      <xdr:colOff>304800</xdr:colOff>
      <xdr:row>28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803631-AF7A-30DE-8177-5BF06C2D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560320"/>
          <a:ext cx="4572000" cy="261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8</xdr:row>
      <xdr:rowOff>0</xdr:rowOff>
    </xdr:from>
    <xdr:to>
      <xdr:col>21</xdr:col>
      <xdr:colOff>579120</xdr:colOff>
      <xdr:row>24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BD5EDAF-9646-DCAF-6AAE-C9B0EE2E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463040"/>
          <a:ext cx="4846320" cy="299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E65E-752F-44C6-8DF2-B38598478364}">
  <dimension ref="A1:AT74"/>
  <sheetViews>
    <sheetView zoomScale="50" zoomScaleNormal="50" workbookViewId="0">
      <selection activeCell="J38" sqref="J38"/>
    </sheetView>
  </sheetViews>
  <sheetFormatPr defaultRowHeight="14.4" x14ac:dyDescent="0.3"/>
  <cols>
    <col min="1" max="1" width="12.88671875" style="37" customWidth="1"/>
    <col min="2" max="16384" width="8.88671875" style="37"/>
  </cols>
  <sheetData>
    <row r="1" spans="1:46" x14ac:dyDescent="0.3">
      <c r="B1" s="38" t="s">
        <v>117</v>
      </c>
      <c r="C1" s="38" t="s">
        <v>118</v>
      </c>
      <c r="D1" s="38" t="s">
        <v>119</v>
      </c>
      <c r="E1" s="38" t="s">
        <v>120</v>
      </c>
      <c r="F1" s="38" t="s">
        <v>123</v>
      </c>
      <c r="G1" s="55" t="s">
        <v>124</v>
      </c>
      <c r="H1" s="55" t="s">
        <v>125</v>
      </c>
    </row>
    <row r="2" spans="1:46" x14ac:dyDescent="0.3">
      <c r="A2" s="40" t="s">
        <v>108</v>
      </c>
      <c r="B2" s="41">
        <v>51.94</v>
      </c>
      <c r="C2" s="42">
        <v>7.63</v>
      </c>
      <c r="D2" s="42">
        <v>38.909999999999997</v>
      </c>
      <c r="E2" s="43">
        <v>1.52</v>
      </c>
      <c r="F2" s="37">
        <f>B2/D2</f>
        <v>1.3348753533795941</v>
      </c>
      <c r="G2" s="50">
        <f>B2/C2</f>
        <v>6.807339449541284</v>
      </c>
      <c r="H2" s="50">
        <f>C2/D2</f>
        <v>0.19609354921613983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</row>
    <row r="3" spans="1:46" x14ac:dyDescent="0.3">
      <c r="A3" s="40" t="s">
        <v>108</v>
      </c>
      <c r="B3" s="44">
        <v>54.15</v>
      </c>
      <c r="C3" s="39">
        <v>7.53</v>
      </c>
      <c r="D3" s="39">
        <v>37.01</v>
      </c>
      <c r="E3" s="45">
        <v>1.31</v>
      </c>
      <c r="F3" s="37">
        <f t="shared" ref="F3:F46" si="0">B3/D3</f>
        <v>1.4631180761956228</v>
      </c>
      <c r="G3" s="50">
        <f t="shared" ref="G3:G46" si="1">B3/C3</f>
        <v>7.191235059760956</v>
      </c>
      <c r="H3" s="50">
        <f t="shared" ref="H3:H46" si="2">C3/D3</f>
        <v>0.20345852472304785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3">
      <c r="A4" s="40" t="s">
        <v>108</v>
      </c>
      <c r="B4" s="44">
        <v>49.92</v>
      </c>
      <c r="C4" s="39">
        <v>7.1</v>
      </c>
      <c r="D4" s="39">
        <v>41.47</v>
      </c>
      <c r="E4" s="45">
        <v>1.5</v>
      </c>
      <c r="F4" s="37">
        <f t="shared" si="0"/>
        <v>1.2037617554858935</v>
      </c>
      <c r="G4" s="50">
        <f t="shared" si="1"/>
        <v>7.0309859154929581</v>
      </c>
      <c r="H4" s="50">
        <f t="shared" si="2"/>
        <v>0.17120810224258501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</row>
    <row r="5" spans="1:46" x14ac:dyDescent="0.3">
      <c r="A5" s="40" t="s">
        <v>108</v>
      </c>
      <c r="B5" s="44">
        <v>51.94</v>
      </c>
      <c r="C5" s="39">
        <v>7.63</v>
      </c>
      <c r="D5" s="39">
        <v>38.909999999999997</v>
      </c>
      <c r="E5" s="45">
        <v>1.52</v>
      </c>
      <c r="F5" s="37">
        <f t="shared" si="0"/>
        <v>1.3348753533795941</v>
      </c>
      <c r="G5" s="50">
        <f t="shared" si="1"/>
        <v>6.807339449541284</v>
      </c>
      <c r="H5" s="50">
        <f t="shared" si="2"/>
        <v>0.19609354921613983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</row>
    <row r="6" spans="1:46" x14ac:dyDescent="0.3">
      <c r="A6" s="40" t="s">
        <v>108</v>
      </c>
      <c r="B6" s="44">
        <v>54.15</v>
      </c>
      <c r="C6" s="39">
        <v>7.53</v>
      </c>
      <c r="D6" s="39">
        <v>37.01</v>
      </c>
      <c r="E6" s="45">
        <v>1.31</v>
      </c>
      <c r="F6" s="37">
        <f t="shared" si="0"/>
        <v>1.4631180761956228</v>
      </c>
      <c r="G6" s="50">
        <f t="shared" si="1"/>
        <v>7.191235059760956</v>
      </c>
      <c r="H6" s="50">
        <f t="shared" si="2"/>
        <v>0.20345852472304785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</row>
    <row r="7" spans="1:46" x14ac:dyDescent="0.3">
      <c r="A7" s="40" t="s">
        <v>108</v>
      </c>
      <c r="B7" s="44">
        <v>49.92</v>
      </c>
      <c r="C7" s="39">
        <v>7.1</v>
      </c>
      <c r="D7" s="39">
        <v>41.47</v>
      </c>
      <c r="E7" s="45">
        <v>1.5</v>
      </c>
      <c r="F7" s="37">
        <f t="shared" si="0"/>
        <v>1.2037617554858935</v>
      </c>
      <c r="G7" s="50">
        <f t="shared" si="1"/>
        <v>7.0309859154929581</v>
      </c>
      <c r="H7" s="50">
        <f t="shared" si="2"/>
        <v>0.17120810224258501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</row>
    <row r="8" spans="1:46" x14ac:dyDescent="0.3">
      <c r="A8" s="40" t="s">
        <v>108</v>
      </c>
      <c r="B8" s="44">
        <v>51.94</v>
      </c>
      <c r="C8" s="39">
        <v>7.63</v>
      </c>
      <c r="D8" s="39">
        <v>38.909999999999997</v>
      </c>
      <c r="E8" s="45">
        <v>1.52</v>
      </c>
      <c r="F8" s="37">
        <f t="shared" si="0"/>
        <v>1.3348753533795941</v>
      </c>
      <c r="G8" s="50">
        <f t="shared" si="1"/>
        <v>6.807339449541284</v>
      </c>
      <c r="H8" s="50">
        <f t="shared" si="2"/>
        <v>0.19609354921613983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</row>
    <row r="9" spans="1:46" x14ac:dyDescent="0.3">
      <c r="A9" s="40" t="s">
        <v>108</v>
      </c>
      <c r="B9" s="44">
        <v>54.15</v>
      </c>
      <c r="C9" s="39">
        <v>7.53</v>
      </c>
      <c r="D9" s="39">
        <v>37.01</v>
      </c>
      <c r="E9" s="45">
        <v>1.31</v>
      </c>
      <c r="F9" s="37">
        <f t="shared" si="0"/>
        <v>1.4631180761956228</v>
      </c>
      <c r="G9" s="50">
        <f t="shared" si="1"/>
        <v>7.191235059760956</v>
      </c>
      <c r="H9" s="50">
        <f t="shared" si="2"/>
        <v>0.20345852472304785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</row>
    <row r="10" spans="1:46" x14ac:dyDescent="0.3">
      <c r="A10" s="40" t="s">
        <v>108</v>
      </c>
      <c r="B10" s="46">
        <v>49.92</v>
      </c>
      <c r="C10" s="47">
        <v>7.1</v>
      </c>
      <c r="D10" s="47">
        <v>41.47</v>
      </c>
      <c r="E10" s="48">
        <v>1.5</v>
      </c>
      <c r="F10" s="37">
        <f t="shared" si="0"/>
        <v>1.2037617554858935</v>
      </c>
      <c r="G10" s="50">
        <f t="shared" si="1"/>
        <v>7.0309859154929581</v>
      </c>
      <c r="H10" s="50">
        <f t="shared" si="2"/>
        <v>0.17120810224258501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</row>
    <row r="11" spans="1:46" x14ac:dyDescent="0.3">
      <c r="A11" s="49" t="s">
        <v>109</v>
      </c>
      <c r="B11" s="41">
        <v>45.41</v>
      </c>
      <c r="C11" s="42">
        <v>10.119999999999999</v>
      </c>
      <c r="D11" s="42">
        <v>41.9</v>
      </c>
      <c r="E11" s="43">
        <v>2.57</v>
      </c>
      <c r="F11" s="37">
        <f t="shared" si="0"/>
        <v>1.0837708830548927</v>
      </c>
      <c r="G11" s="50">
        <f t="shared" si="1"/>
        <v>4.4871541501976289</v>
      </c>
      <c r="H11" s="50">
        <f t="shared" si="2"/>
        <v>0.24152744630071599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</row>
    <row r="12" spans="1:46" x14ac:dyDescent="0.3">
      <c r="A12" s="49" t="s">
        <v>109</v>
      </c>
      <c r="B12" s="44">
        <v>45.28</v>
      </c>
      <c r="C12" s="39">
        <v>10.26</v>
      </c>
      <c r="D12" s="39">
        <v>42</v>
      </c>
      <c r="E12" s="45">
        <v>2.4700000000000002</v>
      </c>
      <c r="F12" s="37">
        <f t="shared" si="0"/>
        <v>1.0780952380952382</v>
      </c>
      <c r="G12" s="50">
        <f t="shared" si="1"/>
        <v>4.4132553606237819</v>
      </c>
      <c r="H12" s="50">
        <f t="shared" si="2"/>
        <v>0.24428571428571427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</row>
    <row r="13" spans="1:46" x14ac:dyDescent="0.3">
      <c r="A13" s="49" t="s">
        <v>109</v>
      </c>
      <c r="B13" s="44">
        <v>45.8</v>
      </c>
      <c r="C13" s="39">
        <v>9.9600000000000009</v>
      </c>
      <c r="D13" s="39">
        <v>42.05</v>
      </c>
      <c r="E13" s="45">
        <v>2.2000000000000002</v>
      </c>
      <c r="F13" s="37">
        <f t="shared" si="0"/>
        <v>1.0891795481569559</v>
      </c>
      <c r="G13" s="50">
        <f t="shared" si="1"/>
        <v>4.5983935742971882</v>
      </c>
      <c r="H13" s="50">
        <f t="shared" si="2"/>
        <v>0.23686087990487517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</row>
    <row r="14" spans="1:46" x14ac:dyDescent="0.3">
      <c r="A14" s="49" t="s">
        <v>109</v>
      </c>
      <c r="B14" s="44">
        <v>45.41</v>
      </c>
      <c r="C14" s="39">
        <v>10.119999999999999</v>
      </c>
      <c r="D14" s="39">
        <v>41.9</v>
      </c>
      <c r="E14" s="45">
        <v>2.57</v>
      </c>
      <c r="F14" s="37">
        <f t="shared" si="0"/>
        <v>1.0837708830548927</v>
      </c>
      <c r="G14" s="50">
        <f t="shared" si="1"/>
        <v>4.4871541501976289</v>
      </c>
      <c r="H14" s="50">
        <f t="shared" si="2"/>
        <v>0.24152744630071599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</row>
    <row r="15" spans="1:46" x14ac:dyDescent="0.3">
      <c r="A15" s="49" t="s">
        <v>109</v>
      </c>
      <c r="B15" s="44">
        <v>45.28</v>
      </c>
      <c r="C15" s="39">
        <v>10.26</v>
      </c>
      <c r="D15" s="39">
        <v>42</v>
      </c>
      <c r="E15" s="45">
        <v>2.4700000000000002</v>
      </c>
      <c r="F15" s="37">
        <f t="shared" si="0"/>
        <v>1.0780952380952382</v>
      </c>
      <c r="G15" s="50">
        <f t="shared" si="1"/>
        <v>4.4132553606237819</v>
      </c>
      <c r="H15" s="50">
        <f t="shared" si="2"/>
        <v>0.24428571428571427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</row>
    <row r="16" spans="1:46" x14ac:dyDescent="0.3">
      <c r="A16" s="49" t="s">
        <v>109</v>
      </c>
      <c r="B16" s="44">
        <v>45.8</v>
      </c>
      <c r="C16" s="39">
        <v>9.9600000000000009</v>
      </c>
      <c r="D16" s="39">
        <v>42.05</v>
      </c>
      <c r="E16" s="45">
        <v>2.2000000000000002</v>
      </c>
      <c r="F16" s="37">
        <f t="shared" si="0"/>
        <v>1.0891795481569559</v>
      </c>
      <c r="G16" s="50">
        <f t="shared" si="1"/>
        <v>4.5983935742971882</v>
      </c>
      <c r="H16" s="50">
        <f t="shared" si="2"/>
        <v>0.23686087990487517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</row>
    <row r="17" spans="1:46" x14ac:dyDescent="0.3">
      <c r="A17" s="49" t="s">
        <v>109</v>
      </c>
      <c r="B17" s="44">
        <v>45.41</v>
      </c>
      <c r="C17" s="39">
        <v>10.119999999999999</v>
      </c>
      <c r="D17" s="39">
        <v>41.9</v>
      </c>
      <c r="E17" s="45">
        <v>2.57</v>
      </c>
      <c r="F17" s="37">
        <f t="shared" si="0"/>
        <v>1.0837708830548927</v>
      </c>
      <c r="G17" s="50">
        <f t="shared" si="1"/>
        <v>4.4871541501976289</v>
      </c>
      <c r="H17" s="50">
        <f t="shared" si="2"/>
        <v>0.24152744630071599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</row>
    <row r="18" spans="1:46" x14ac:dyDescent="0.3">
      <c r="A18" s="49" t="s">
        <v>109</v>
      </c>
      <c r="B18" s="44">
        <v>45.28</v>
      </c>
      <c r="C18" s="39">
        <v>10.26</v>
      </c>
      <c r="D18" s="39">
        <v>42</v>
      </c>
      <c r="E18" s="45">
        <v>2.4700000000000002</v>
      </c>
      <c r="F18" s="37">
        <f t="shared" si="0"/>
        <v>1.0780952380952382</v>
      </c>
      <c r="G18" s="50">
        <f t="shared" si="1"/>
        <v>4.4132553606237819</v>
      </c>
      <c r="H18" s="50">
        <f t="shared" si="2"/>
        <v>0.24428571428571427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</row>
    <row r="19" spans="1:46" x14ac:dyDescent="0.3">
      <c r="A19" s="49" t="s">
        <v>109</v>
      </c>
      <c r="B19" s="46">
        <v>45.8</v>
      </c>
      <c r="C19" s="47">
        <v>9.9600000000000009</v>
      </c>
      <c r="D19" s="47">
        <v>42.05</v>
      </c>
      <c r="E19" s="48">
        <v>2.2000000000000002</v>
      </c>
      <c r="F19" s="37">
        <f t="shared" si="0"/>
        <v>1.0891795481569559</v>
      </c>
      <c r="G19" s="50">
        <f t="shared" si="1"/>
        <v>4.5983935742971882</v>
      </c>
      <c r="H19" s="50">
        <f t="shared" si="2"/>
        <v>0.23686087990487517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</row>
    <row r="20" spans="1:46" x14ac:dyDescent="0.3">
      <c r="A20" s="54" t="s">
        <v>121</v>
      </c>
      <c r="B20" s="41">
        <v>52.55</v>
      </c>
      <c r="C20" s="42">
        <v>8.92</v>
      </c>
      <c r="D20" s="42">
        <v>34.119999999999997</v>
      </c>
      <c r="E20" s="43">
        <v>4.41</v>
      </c>
      <c r="F20" s="37">
        <f t="shared" si="0"/>
        <v>1.5401524032825322</v>
      </c>
      <c r="G20" s="50">
        <f t="shared" si="1"/>
        <v>5.8912556053811658</v>
      </c>
      <c r="H20" s="50">
        <f t="shared" si="2"/>
        <v>0.26143024618991795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</row>
    <row r="21" spans="1:46" x14ac:dyDescent="0.3">
      <c r="A21" s="54" t="s">
        <v>121</v>
      </c>
      <c r="B21" s="44">
        <v>59.48</v>
      </c>
      <c r="C21" s="39">
        <v>9.82</v>
      </c>
      <c r="D21" s="39">
        <v>26.48</v>
      </c>
      <c r="E21" s="45">
        <v>4.2300000000000004</v>
      </c>
      <c r="F21" s="37">
        <f t="shared" si="0"/>
        <v>2.2462235649546827</v>
      </c>
      <c r="G21" s="50">
        <f t="shared" si="1"/>
        <v>6.057026476578411</v>
      </c>
      <c r="H21" s="50">
        <f t="shared" si="2"/>
        <v>0.37084592145015105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</row>
    <row r="22" spans="1:46" x14ac:dyDescent="0.3">
      <c r="A22" s="54" t="s">
        <v>121</v>
      </c>
      <c r="B22" s="44">
        <v>51.29</v>
      </c>
      <c r="C22" s="39">
        <v>9.17</v>
      </c>
      <c r="D22" s="39">
        <v>33.69</v>
      </c>
      <c r="E22" s="45">
        <v>5.85</v>
      </c>
      <c r="F22" s="37">
        <f t="shared" si="0"/>
        <v>1.5224102107450284</v>
      </c>
      <c r="G22" s="50">
        <f t="shared" si="1"/>
        <v>5.5932388222464562</v>
      </c>
      <c r="H22" s="50">
        <f t="shared" si="2"/>
        <v>0.27218759275749482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</row>
    <row r="23" spans="1:46" x14ac:dyDescent="0.3">
      <c r="A23" s="54" t="s">
        <v>121</v>
      </c>
      <c r="B23" s="44">
        <v>53.9</v>
      </c>
      <c r="C23" s="39">
        <v>9.0399999999999991</v>
      </c>
      <c r="D23" s="39">
        <v>35.299999999999997</v>
      </c>
      <c r="E23" s="45">
        <v>1.75</v>
      </c>
      <c r="F23" s="37">
        <f t="shared" si="0"/>
        <v>1.5269121813031161</v>
      </c>
      <c r="G23" s="50">
        <f t="shared" si="1"/>
        <v>5.9623893805309738</v>
      </c>
      <c r="H23" s="50">
        <f t="shared" si="2"/>
        <v>0.25609065155807365</v>
      </c>
      <c r="K23" s="37" t="s">
        <v>129</v>
      </c>
      <c r="N23" s="51"/>
      <c r="O23" s="51" t="s">
        <v>130</v>
      </c>
    </row>
    <row r="24" spans="1:46" x14ac:dyDescent="0.3">
      <c r="A24" s="54" t="s">
        <v>121</v>
      </c>
      <c r="B24" s="44">
        <v>55.38</v>
      </c>
      <c r="C24" s="39">
        <v>8.8800000000000008</v>
      </c>
      <c r="D24" s="39">
        <v>34.17</v>
      </c>
      <c r="E24" s="45">
        <v>1.58</v>
      </c>
      <c r="F24" s="37">
        <f t="shared" si="0"/>
        <v>1.62071992976295</v>
      </c>
      <c r="G24" s="50">
        <f t="shared" si="1"/>
        <v>6.236486486486486</v>
      </c>
      <c r="H24" s="50">
        <f t="shared" si="2"/>
        <v>0.25987708516242319</v>
      </c>
      <c r="K24" s="38" t="s">
        <v>117</v>
      </c>
      <c r="L24" s="38" t="s">
        <v>118</v>
      </c>
      <c r="M24" s="38" t="s">
        <v>119</v>
      </c>
      <c r="N24" s="38" t="s">
        <v>120</v>
      </c>
      <c r="O24" s="56" t="s">
        <v>117</v>
      </c>
      <c r="P24" s="56" t="s">
        <v>118</v>
      </c>
      <c r="Q24" s="56" t="s">
        <v>119</v>
      </c>
      <c r="R24" s="56" t="s">
        <v>120</v>
      </c>
    </row>
    <row r="25" spans="1:46" x14ac:dyDescent="0.3">
      <c r="A25" s="54" t="s">
        <v>121</v>
      </c>
      <c r="B25" s="44">
        <v>53.21</v>
      </c>
      <c r="C25" s="39">
        <v>8.31</v>
      </c>
      <c r="D25" s="39">
        <v>36.78</v>
      </c>
      <c r="E25" s="45">
        <v>1.69</v>
      </c>
      <c r="F25" s="37">
        <f t="shared" si="0"/>
        <v>1.4467101685698749</v>
      </c>
      <c r="G25" s="50">
        <f t="shared" si="1"/>
        <v>6.4031287605294827</v>
      </c>
      <c r="H25" s="50">
        <f t="shared" si="2"/>
        <v>0.22593800978792822</v>
      </c>
      <c r="J25" s="59" t="s">
        <v>108</v>
      </c>
      <c r="K25" s="68">
        <f>AVERAGE(B2:B10)</f>
        <v>52.00333333333333</v>
      </c>
      <c r="L25" s="68">
        <f t="shared" ref="L25:N25" si="3">AVERAGE(C2:C10)</f>
        <v>7.42</v>
      </c>
      <c r="M25" s="68">
        <f t="shared" si="3"/>
        <v>39.129999999999995</v>
      </c>
      <c r="N25" s="68">
        <f t="shared" si="3"/>
        <v>1.4433333333333334</v>
      </c>
      <c r="O25" s="68">
        <f>MEDIAN(B2:B10)</f>
        <v>51.94</v>
      </c>
      <c r="P25" s="68">
        <f t="shared" ref="P25:R25" si="4">MEDIAN(C2:C10)</f>
        <v>7.53</v>
      </c>
      <c r="Q25" s="68">
        <f t="shared" si="4"/>
        <v>38.909999999999997</v>
      </c>
      <c r="R25" s="68">
        <f t="shared" si="4"/>
        <v>1.5</v>
      </c>
    </row>
    <row r="26" spans="1:46" x14ac:dyDescent="0.3">
      <c r="A26" s="54" t="s">
        <v>121</v>
      </c>
      <c r="B26" s="44">
        <v>51.22</v>
      </c>
      <c r="C26" s="39">
        <v>8.35</v>
      </c>
      <c r="D26" s="39">
        <v>39.369999999999997</v>
      </c>
      <c r="E26" s="45">
        <v>1.06</v>
      </c>
      <c r="F26" s="37">
        <f t="shared" si="0"/>
        <v>1.3009906019812041</v>
      </c>
      <c r="G26" s="50">
        <f t="shared" si="1"/>
        <v>6.1341317365269461</v>
      </c>
      <c r="H26" s="50">
        <f t="shared" si="2"/>
        <v>0.21209042418084836</v>
      </c>
      <c r="J26" s="60" t="s">
        <v>109</v>
      </c>
      <c r="K26" s="68">
        <f>AVERAGE(B11:B19)</f>
        <v>45.496666666666663</v>
      </c>
      <c r="L26" s="68">
        <f t="shared" ref="L26:N26" si="5">AVERAGE(C11:C19)</f>
        <v>10.113333333333335</v>
      </c>
      <c r="M26" s="68">
        <f t="shared" si="5"/>
        <v>41.983333333333327</v>
      </c>
      <c r="N26" s="68">
        <f t="shared" si="5"/>
        <v>2.4133333333333331</v>
      </c>
      <c r="O26" s="68">
        <f>MEDIAN(B11:B19)</f>
        <v>45.41</v>
      </c>
      <c r="P26" s="68">
        <f t="shared" ref="P26:R26" si="6">MEDIAN(C11:C19)</f>
        <v>10.119999999999999</v>
      </c>
      <c r="Q26" s="68">
        <f t="shared" si="6"/>
        <v>42</v>
      </c>
      <c r="R26" s="68">
        <f t="shared" si="6"/>
        <v>2.4700000000000002</v>
      </c>
    </row>
    <row r="27" spans="1:46" x14ac:dyDescent="0.3">
      <c r="A27" s="54" t="s">
        <v>121</v>
      </c>
      <c r="B27" s="44">
        <v>52.74</v>
      </c>
      <c r="C27" s="39">
        <v>7.86</v>
      </c>
      <c r="D27" s="39">
        <v>38.39</v>
      </c>
      <c r="E27" s="45">
        <v>1.01</v>
      </c>
      <c r="F27" s="37">
        <f t="shared" si="0"/>
        <v>1.3737952591820788</v>
      </c>
      <c r="G27" s="50">
        <f t="shared" si="1"/>
        <v>6.7099236641221376</v>
      </c>
      <c r="H27" s="50">
        <f t="shared" si="2"/>
        <v>0.2047408179213337</v>
      </c>
      <c r="J27" s="61" t="s">
        <v>132</v>
      </c>
      <c r="K27" s="68">
        <f>AVERAGE(B20:B28)</f>
        <v>53.194444444444443</v>
      </c>
      <c r="L27" s="68">
        <f t="shared" ref="L27:N27" si="7">AVERAGE(C20:C28)</f>
        <v>8.663333333333334</v>
      </c>
      <c r="M27" s="68">
        <f t="shared" si="7"/>
        <v>35.634444444444448</v>
      </c>
      <c r="N27" s="68">
        <f t="shared" si="7"/>
        <v>2.5077777777777777</v>
      </c>
      <c r="O27" s="68">
        <f>MEDIAN(B20:B28)</f>
        <v>52.74</v>
      </c>
      <c r="P27" s="68">
        <f t="shared" ref="P27:R27" si="8">MEDIAN(C20:C28)</f>
        <v>8.8800000000000008</v>
      </c>
      <c r="Q27" s="68">
        <f t="shared" si="8"/>
        <v>35.299999999999997</v>
      </c>
      <c r="R27" s="68">
        <f t="shared" si="8"/>
        <v>1.69</v>
      </c>
      <c r="S27" s="65"/>
    </row>
    <row r="28" spans="1:46" x14ac:dyDescent="0.3">
      <c r="A28" s="54" t="s">
        <v>121</v>
      </c>
      <c r="B28" s="46">
        <v>48.98</v>
      </c>
      <c r="C28" s="47">
        <v>7.62</v>
      </c>
      <c r="D28" s="47">
        <v>42.41</v>
      </c>
      <c r="E28" s="48">
        <v>0.99</v>
      </c>
      <c r="F28" s="37">
        <f t="shared" si="0"/>
        <v>1.1549162933270456</v>
      </c>
      <c r="G28" s="50">
        <f t="shared" si="1"/>
        <v>6.4278215223097108</v>
      </c>
      <c r="H28" s="50">
        <f t="shared" si="2"/>
        <v>0.17967460504597974</v>
      </c>
      <c r="J28" s="62" t="s">
        <v>109</v>
      </c>
      <c r="K28" s="68">
        <f>AVERAGE(B29:B37)</f>
        <v>51.274704137385918</v>
      </c>
      <c r="L28" s="68">
        <f t="shared" ref="L28:N28" si="9">AVERAGE(C29:C37)</f>
        <v>0.82364613264807229</v>
      </c>
      <c r="M28" s="68">
        <f t="shared" si="9"/>
        <v>46.291664460042249</v>
      </c>
      <c r="N28" s="68">
        <f t="shared" si="9"/>
        <v>1.609985269923756</v>
      </c>
      <c r="O28" s="68">
        <f>MEDIAN(B29:B37)</f>
        <v>51.345901804617398</v>
      </c>
      <c r="P28" s="68">
        <f t="shared" ref="P28:R28" si="10">MEDIAN(C29:C37)</f>
        <v>0.66633013629480053</v>
      </c>
      <c r="Q28" s="68">
        <f t="shared" si="10"/>
        <v>45.20616997681217</v>
      </c>
      <c r="R28" s="68">
        <f t="shared" si="10"/>
        <v>1.6052498738011103</v>
      </c>
      <c r="S28" s="65"/>
    </row>
    <row r="29" spans="1:46" x14ac:dyDescent="0.3">
      <c r="A29" s="52" t="s">
        <v>103</v>
      </c>
      <c r="B29" s="39">
        <v>51.345901804617398</v>
      </c>
      <c r="C29" s="39">
        <v>1.7945357394898678</v>
      </c>
      <c r="D29" s="39">
        <v>45.20616997681217</v>
      </c>
      <c r="E29" s="39">
        <v>1.6533924790805523</v>
      </c>
      <c r="F29" s="37">
        <f t="shared" si="0"/>
        <v>1.1358162355040144</v>
      </c>
      <c r="G29" s="50">
        <f t="shared" si="1"/>
        <v>28.612359550561798</v>
      </c>
      <c r="H29" s="50">
        <f t="shared" si="2"/>
        <v>3.9696699375557545E-2</v>
      </c>
      <c r="J29" s="63" t="s">
        <v>132</v>
      </c>
      <c r="K29" s="68">
        <f>AVERAGE(B38:B46)</f>
        <v>45.485735233011106</v>
      </c>
      <c r="L29" s="68">
        <f t="shared" ref="L29:N29" si="11">AVERAGE(C38:C46)</f>
        <v>4.856530064862957</v>
      </c>
      <c r="M29" s="68">
        <f t="shared" si="11"/>
        <v>46.953050205697956</v>
      </c>
      <c r="N29" s="68">
        <f t="shared" si="11"/>
        <v>2.7046844964279808</v>
      </c>
      <c r="O29" s="68">
        <f>MEDIAN(B38:B46)</f>
        <v>44.962113454843333</v>
      </c>
      <c r="P29" s="68">
        <f t="shared" ref="P29:R29" si="12">MEDIAN(C38:C46)</f>
        <v>4.294230574921694</v>
      </c>
      <c r="Q29" s="68">
        <f t="shared" si="12"/>
        <v>47.216328180256653</v>
      </c>
      <c r="R29" s="68">
        <f t="shared" si="12"/>
        <v>1.5321336760925452</v>
      </c>
      <c r="S29" s="65"/>
    </row>
    <row r="30" spans="1:46" x14ac:dyDescent="0.3">
      <c r="A30" s="52" t="s">
        <v>103</v>
      </c>
      <c r="B30" s="39">
        <v>54.492344883158744</v>
      </c>
      <c r="C30" s="39">
        <v>1.0072522159548751E-2</v>
      </c>
      <c r="D30" s="39">
        <v>43.926269137792104</v>
      </c>
      <c r="E30" s="39">
        <v>1.5713134568896052</v>
      </c>
      <c r="F30" s="37">
        <f t="shared" si="0"/>
        <v>1.2405411602843384</v>
      </c>
      <c r="G30" s="50">
        <f t="shared" si="1"/>
        <v>5410</v>
      </c>
      <c r="H30" s="50">
        <f t="shared" si="2"/>
        <v>2.2930520522815867E-4</v>
      </c>
    </row>
    <row r="31" spans="1:46" x14ac:dyDescent="0.3">
      <c r="A31" s="52" t="s">
        <v>103</v>
      </c>
      <c r="B31" s="39">
        <v>47.985865724381618</v>
      </c>
      <c r="C31" s="39">
        <v>0.66633013629480053</v>
      </c>
      <c r="D31" s="39">
        <v>49.742554265522458</v>
      </c>
      <c r="E31" s="39">
        <v>1.6052498738011103</v>
      </c>
      <c r="F31" s="37">
        <f t="shared" si="0"/>
        <v>0.96468439212502533</v>
      </c>
      <c r="G31" s="50">
        <f t="shared" si="1"/>
        <v>72.015151515151516</v>
      </c>
      <c r="H31" s="50">
        <f t="shared" si="2"/>
        <v>1.3395575400852447E-2</v>
      </c>
    </row>
    <row r="32" spans="1:46" x14ac:dyDescent="0.3">
      <c r="A32" s="52" t="s">
        <v>103</v>
      </c>
      <c r="B32" s="39">
        <v>51.345901804617398</v>
      </c>
      <c r="C32" s="39">
        <v>1.7945357394898678</v>
      </c>
      <c r="D32" s="39">
        <v>45.20616997681217</v>
      </c>
      <c r="E32" s="39">
        <v>1.6533924790805523</v>
      </c>
      <c r="F32" s="37">
        <f t="shared" si="0"/>
        <v>1.1358162355040144</v>
      </c>
      <c r="G32" s="50">
        <f t="shared" si="1"/>
        <v>28.612359550561798</v>
      </c>
      <c r="H32" s="50">
        <f t="shared" si="2"/>
        <v>3.9696699375557545E-2</v>
      </c>
    </row>
    <row r="33" spans="1:38" x14ac:dyDescent="0.3">
      <c r="A33" s="52" t="s">
        <v>103</v>
      </c>
      <c r="B33" s="39">
        <v>54.492344883158744</v>
      </c>
      <c r="C33" s="39">
        <v>1.0072522159548751E-2</v>
      </c>
      <c r="D33" s="39">
        <v>43.926269137792104</v>
      </c>
      <c r="E33" s="39">
        <v>1.5713134568896052</v>
      </c>
      <c r="F33" s="37">
        <f t="shared" si="0"/>
        <v>1.2405411602843384</v>
      </c>
      <c r="G33" s="50">
        <f t="shared" si="1"/>
        <v>5410</v>
      </c>
      <c r="H33" s="50">
        <f t="shared" si="2"/>
        <v>2.2930520522815867E-4</v>
      </c>
      <c r="N33" s="51"/>
      <c r="O33" s="51"/>
    </row>
    <row r="34" spans="1:38" x14ac:dyDescent="0.3">
      <c r="A34" s="52" t="s">
        <v>103</v>
      </c>
      <c r="B34" s="39">
        <v>47.985865724381618</v>
      </c>
      <c r="C34" s="39">
        <v>0.66633013629480053</v>
      </c>
      <c r="D34" s="39">
        <v>49.742554265522458</v>
      </c>
      <c r="E34" s="39">
        <v>1.6052498738011103</v>
      </c>
      <c r="F34" s="37">
        <f t="shared" si="0"/>
        <v>0.96468439212502533</v>
      </c>
      <c r="G34" s="50">
        <f t="shared" si="1"/>
        <v>72.015151515151516</v>
      </c>
      <c r="H34" s="50">
        <f t="shared" si="2"/>
        <v>1.3395575400852447E-2</v>
      </c>
    </row>
    <row r="35" spans="1:38" x14ac:dyDescent="0.3">
      <c r="A35" s="52" t="s">
        <v>103</v>
      </c>
      <c r="B35" s="39">
        <v>51.345901804617398</v>
      </c>
      <c r="C35" s="39">
        <v>1.7945357394898678</v>
      </c>
      <c r="D35" s="39">
        <v>45.20616997681217</v>
      </c>
      <c r="E35" s="39">
        <v>1.6533924790805523</v>
      </c>
      <c r="F35" s="37">
        <f t="shared" si="0"/>
        <v>1.1358162355040144</v>
      </c>
      <c r="G35" s="50">
        <f t="shared" si="1"/>
        <v>28.612359550561798</v>
      </c>
      <c r="H35" s="50">
        <f t="shared" si="2"/>
        <v>3.9696699375557545E-2</v>
      </c>
    </row>
    <row r="36" spans="1:38" x14ac:dyDescent="0.3">
      <c r="A36" s="52" t="s">
        <v>103</v>
      </c>
      <c r="B36" s="39">
        <v>54.492344883158744</v>
      </c>
      <c r="C36" s="39">
        <v>1.0072522159548751E-2</v>
      </c>
      <c r="D36" s="39">
        <v>43.926269137792104</v>
      </c>
      <c r="E36" s="39">
        <v>1.5713134568896052</v>
      </c>
      <c r="F36" s="37">
        <f t="shared" si="0"/>
        <v>1.2405411602843384</v>
      </c>
      <c r="G36" s="50">
        <f>B36/C36</f>
        <v>5410</v>
      </c>
      <c r="H36" s="50">
        <f t="shared" si="2"/>
        <v>2.2930520522815867E-4</v>
      </c>
    </row>
    <row r="37" spans="1:38" x14ac:dyDescent="0.3">
      <c r="A37" s="52" t="s">
        <v>103</v>
      </c>
      <c r="B37" s="39">
        <v>47.985865724381618</v>
      </c>
      <c r="C37" s="39">
        <v>0.66633013629480053</v>
      </c>
      <c r="D37" s="39">
        <v>49.742554265522458</v>
      </c>
      <c r="E37" s="39">
        <v>1.6052498738011103</v>
      </c>
      <c r="F37" s="37">
        <f t="shared" si="0"/>
        <v>0.96468439212502533</v>
      </c>
      <c r="G37" s="50">
        <f t="shared" si="1"/>
        <v>72.015151515151516</v>
      </c>
      <c r="H37" s="50">
        <f t="shared" si="2"/>
        <v>1.3395575400852447E-2</v>
      </c>
    </row>
    <row r="38" spans="1:38" x14ac:dyDescent="0.3">
      <c r="A38" s="53" t="s">
        <v>122</v>
      </c>
      <c r="B38" s="39">
        <v>40.247740887399736</v>
      </c>
      <c r="C38" s="39">
        <v>5.0360442684536508</v>
      </c>
      <c r="D38" s="39">
        <v>47.507361153416596</v>
      </c>
      <c r="E38" s="39">
        <v>7.2088536907300238</v>
      </c>
      <c r="F38" s="37">
        <f t="shared" si="0"/>
        <v>0.84718957042103005</v>
      </c>
      <c r="G38" s="50">
        <f t="shared" si="1"/>
        <v>7.9919354838709671</v>
      </c>
      <c r="H38" s="50">
        <f t="shared" si="2"/>
        <v>0.10600555674289379</v>
      </c>
    </row>
    <row r="39" spans="1:38" x14ac:dyDescent="0.3">
      <c r="A39" s="53" t="s">
        <v>122</v>
      </c>
      <c r="B39" s="39">
        <v>51.77685532044142</v>
      </c>
      <c r="C39" s="39">
        <v>1.5591778880226788</v>
      </c>
      <c r="D39" s="39">
        <v>42.74577300799838</v>
      </c>
      <c r="E39" s="39">
        <v>3.9181937835375109</v>
      </c>
      <c r="F39" s="37">
        <f t="shared" si="0"/>
        <v>1.2112742775935574</v>
      </c>
      <c r="G39" s="50">
        <f t="shared" si="1"/>
        <v>33.207792207792203</v>
      </c>
      <c r="H39" s="50">
        <f t="shared" si="2"/>
        <v>3.6475603979156793E-2</v>
      </c>
    </row>
    <row r="40" spans="1:38" x14ac:dyDescent="0.3">
      <c r="A40" s="53" t="s">
        <v>122</v>
      </c>
      <c r="B40" s="39">
        <v>43.407093058502582</v>
      </c>
      <c r="C40" s="39">
        <v>4.294230574921694</v>
      </c>
      <c r="D40" s="39">
        <v>47.216328180256653</v>
      </c>
      <c r="E40" s="39">
        <v>5.0823481863190869</v>
      </c>
      <c r="F40" s="37">
        <f t="shared" si="0"/>
        <v>0.9193237748769526</v>
      </c>
      <c r="G40" s="50">
        <f t="shared" si="1"/>
        <v>10.108235294117646</v>
      </c>
      <c r="H40" s="50">
        <f t="shared" si="2"/>
        <v>9.0947999144018826E-2</v>
      </c>
    </row>
    <row r="41" spans="1:38" x14ac:dyDescent="0.3">
      <c r="A41" s="53" t="s">
        <v>122</v>
      </c>
      <c r="B41" s="39">
        <v>43.925233644859809</v>
      </c>
      <c r="C41" s="39">
        <v>0.34538805363673297</v>
      </c>
      <c r="D41" s="39">
        <v>54.662738724095888</v>
      </c>
      <c r="E41" s="39">
        <v>1.0666395774075579</v>
      </c>
      <c r="F41" s="37">
        <f t="shared" si="0"/>
        <v>0.80356811001672557</v>
      </c>
      <c r="G41" s="50">
        <f t="shared" si="1"/>
        <v>127.1764705882353</v>
      </c>
      <c r="H41" s="50">
        <f t="shared" si="2"/>
        <v>6.3185281546181008E-3</v>
      </c>
    </row>
    <row r="42" spans="1:38" x14ac:dyDescent="0.3">
      <c r="A42" s="53" t="s">
        <v>122</v>
      </c>
      <c r="B42" s="39">
        <v>42.70437017994859</v>
      </c>
      <c r="C42" s="39">
        <v>3.0951156812339335</v>
      </c>
      <c r="D42" s="39">
        <v>52.66838046272494</v>
      </c>
      <c r="E42" s="39">
        <v>1.5321336760925452</v>
      </c>
      <c r="F42" s="37">
        <f t="shared" si="0"/>
        <v>0.81081608746583367</v>
      </c>
      <c r="G42" s="50">
        <f t="shared" si="1"/>
        <v>13.79734219269103</v>
      </c>
      <c r="H42" s="50">
        <f t="shared" si="2"/>
        <v>5.8766106989457244E-2</v>
      </c>
    </row>
    <row r="43" spans="1:38" x14ac:dyDescent="0.3">
      <c r="A43" s="53" t="s">
        <v>122</v>
      </c>
      <c r="B43" s="39">
        <v>44.962113454843333</v>
      </c>
      <c r="C43" s="39">
        <v>0.10239606799098915</v>
      </c>
      <c r="D43" s="39">
        <v>53.573622772885521</v>
      </c>
      <c r="E43" s="39">
        <v>1.3618677042801557</v>
      </c>
      <c r="F43" s="37">
        <f t="shared" si="0"/>
        <v>0.83925840978593269</v>
      </c>
      <c r="G43" s="50">
        <f t="shared" si="1"/>
        <v>439.1</v>
      </c>
      <c r="H43" s="50">
        <f t="shared" si="2"/>
        <v>1.9113149847094801E-3</v>
      </c>
    </row>
    <row r="44" spans="1:38" x14ac:dyDescent="0.3">
      <c r="A44" s="53" t="s">
        <v>122</v>
      </c>
      <c r="B44" s="39">
        <v>48.767977471588047</v>
      </c>
      <c r="C44" s="39">
        <v>10.117670723121794</v>
      </c>
      <c r="D44" s="39">
        <v>39.706326058533634</v>
      </c>
      <c r="E44" s="39">
        <v>1.408025746756512</v>
      </c>
      <c r="F44" s="37">
        <f t="shared" si="0"/>
        <v>1.2282168186423508</v>
      </c>
      <c r="G44" s="50">
        <f t="shared" si="1"/>
        <v>4.820079522862823</v>
      </c>
      <c r="H44" s="50">
        <f t="shared" si="2"/>
        <v>0.25481256332320168</v>
      </c>
    </row>
    <row r="45" spans="1:38" x14ac:dyDescent="0.3">
      <c r="A45" s="53" t="s">
        <v>122</v>
      </c>
      <c r="B45" s="39">
        <v>47.476467053875425</v>
      </c>
      <c r="C45" s="39">
        <v>9.5333466853595041</v>
      </c>
      <c r="D45" s="39">
        <v>41.367915081113559</v>
      </c>
      <c r="E45" s="39">
        <v>1.6222711796515121</v>
      </c>
      <c r="F45" s="37">
        <f t="shared" si="0"/>
        <v>1.1476640038731543</v>
      </c>
      <c r="G45" s="50">
        <f t="shared" si="1"/>
        <v>4.9800420168067223</v>
      </c>
      <c r="H45" s="50">
        <f t="shared" si="2"/>
        <v>0.23045267489711938</v>
      </c>
    </row>
    <row r="46" spans="1:38" x14ac:dyDescent="0.3">
      <c r="A46" s="53" t="s">
        <v>122</v>
      </c>
      <c r="B46" s="39">
        <v>46.103766025641022</v>
      </c>
      <c r="C46" s="39">
        <v>9.6254006410256405</v>
      </c>
      <c r="D46" s="39">
        <v>43.129006410256409</v>
      </c>
      <c r="E46" s="39">
        <v>1.1418269230769229</v>
      </c>
      <c r="F46" s="37">
        <f t="shared" si="0"/>
        <v>1.068973525313516</v>
      </c>
      <c r="G46" s="50">
        <f t="shared" si="1"/>
        <v>4.7898022892819974</v>
      </c>
      <c r="H46" s="50">
        <f t="shared" si="2"/>
        <v>0.2231769623780771</v>
      </c>
    </row>
    <row r="47" spans="1:38" x14ac:dyDescent="0.3">
      <c r="T47" s="112"/>
      <c r="U47" s="114"/>
      <c r="V47" s="66"/>
      <c r="W47" s="66"/>
      <c r="X47" s="66"/>
      <c r="AA47" s="112"/>
      <c r="AB47" s="114"/>
      <c r="AC47" s="66"/>
      <c r="AD47" s="66"/>
      <c r="AE47" s="66"/>
      <c r="AH47" s="112"/>
      <c r="AI47" s="114"/>
      <c r="AJ47" s="66"/>
      <c r="AK47" s="66"/>
      <c r="AL47" s="66"/>
    </row>
    <row r="48" spans="1:38" x14ac:dyDescent="0.3">
      <c r="B48" s="69" t="s">
        <v>127</v>
      </c>
      <c r="H48" s="172" t="s">
        <v>105</v>
      </c>
      <c r="I48" s="114"/>
      <c r="J48" s="66"/>
      <c r="K48" s="66"/>
      <c r="L48" s="66"/>
      <c r="M48" s="66"/>
      <c r="N48" s="66"/>
      <c r="O48" s="66"/>
      <c r="P48" s="66"/>
      <c r="T48" s="66"/>
      <c r="U48" s="102"/>
      <c r="V48" s="102"/>
      <c r="W48" s="111"/>
      <c r="X48" s="102"/>
      <c r="AA48" s="66"/>
      <c r="AB48" s="102"/>
      <c r="AC48" s="102"/>
      <c r="AD48" s="102"/>
      <c r="AE48" s="102"/>
      <c r="AH48" s="66"/>
      <c r="AI48" s="102"/>
      <c r="AJ48" s="102"/>
      <c r="AK48" s="102"/>
      <c r="AL48" s="102"/>
    </row>
    <row r="49" spans="1:39" x14ac:dyDescent="0.3">
      <c r="A49" s="57" t="s">
        <v>134</v>
      </c>
      <c r="B49" s="58" t="s">
        <v>123</v>
      </c>
      <c r="C49" s="58" t="s">
        <v>124</v>
      </c>
      <c r="D49" s="58" t="s">
        <v>125</v>
      </c>
      <c r="E49" s="71" t="s">
        <v>123</v>
      </c>
      <c r="F49" s="72" t="s">
        <v>124</v>
      </c>
      <c r="G49" s="73" t="s">
        <v>125</v>
      </c>
      <c r="H49" s="173"/>
      <c r="I49" s="102"/>
      <c r="J49" s="102"/>
      <c r="K49" s="102"/>
      <c r="L49" s="102"/>
      <c r="M49" s="102"/>
      <c r="N49" s="102"/>
      <c r="O49" s="102"/>
      <c r="P49" s="102"/>
      <c r="T49" s="67"/>
      <c r="U49" s="106"/>
      <c r="V49" s="106"/>
      <c r="W49" s="107"/>
      <c r="X49" s="108"/>
      <c r="AA49" s="67"/>
      <c r="AB49" s="106"/>
      <c r="AC49" s="106"/>
      <c r="AD49" s="107"/>
      <c r="AE49" s="108"/>
      <c r="AH49" s="67"/>
      <c r="AI49" s="106"/>
      <c r="AJ49" s="106"/>
      <c r="AK49" s="107"/>
      <c r="AL49" s="108"/>
    </row>
    <row r="50" spans="1:39" x14ac:dyDescent="0.3">
      <c r="A50" s="59" t="s">
        <v>108</v>
      </c>
      <c r="B50" s="39">
        <f>AVERAGE(F2:F10)</f>
        <v>1.3339183950203701</v>
      </c>
      <c r="C50" s="39">
        <f>AVERAGE(G2:G10)</f>
        <v>7.0098534749317318</v>
      </c>
      <c r="D50" s="39">
        <f>AVERAGE(H2:H10)</f>
        <v>0.19025339206059089</v>
      </c>
      <c r="E50" s="44">
        <f>MEDIAN(F2:F10)</f>
        <v>1.3348753533795941</v>
      </c>
      <c r="F50" s="39">
        <f t="shared" ref="F50:G50" si="13">MEDIAN(G2:G10)</f>
        <v>7.0309859154929581</v>
      </c>
      <c r="G50" s="45">
        <f t="shared" si="13"/>
        <v>0.19609354921613983</v>
      </c>
      <c r="H50" s="67" t="s">
        <v>128</v>
      </c>
      <c r="I50" s="105"/>
      <c r="J50" s="104"/>
      <c r="K50" s="105"/>
      <c r="L50" s="105"/>
      <c r="M50" s="104"/>
      <c r="N50" s="105"/>
      <c r="O50" s="105"/>
      <c r="P50" s="105"/>
      <c r="Q50" s="101"/>
      <c r="T50" s="67"/>
      <c r="U50" s="106"/>
      <c r="V50" s="106"/>
      <c r="W50" s="107"/>
      <c r="X50" s="108"/>
      <c r="AA50" s="67"/>
      <c r="AB50" s="106"/>
      <c r="AC50" s="106"/>
      <c r="AD50" s="107"/>
      <c r="AE50" s="108"/>
      <c r="AH50" s="67"/>
      <c r="AI50" s="106"/>
      <c r="AJ50" s="106"/>
      <c r="AK50" s="107"/>
      <c r="AL50" s="108"/>
    </row>
    <row r="51" spans="1:39" x14ac:dyDescent="0.3">
      <c r="A51" s="60" t="s">
        <v>109</v>
      </c>
      <c r="B51" s="39">
        <f>AVERAGE(F11:F19)</f>
        <v>1.083681889769029</v>
      </c>
      <c r="C51" s="39">
        <f>AVERAGE(G11:G19)</f>
        <v>4.4996010283728669</v>
      </c>
      <c r="D51" s="39">
        <f>AVERAGE(H11:H19)</f>
        <v>0.24089134683043514</v>
      </c>
      <c r="E51" s="44">
        <f>MEDIAN(F11:F19)</f>
        <v>1.0837708830548927</v>
      </c>
      <c r="F51" s="39">
        <f t="shared" ref="F51:G51" si="14">MEDIAN(G11:G19)</f>
        <v>4.4871541501976289</v>
      </c>
      <c r="G51" s="45">
        <f t="shared" si="14"/>
        <v>0.24152744630071599</v>
      </c>
      <c r="T51" s="113"/>
      <c r="U51" s="106"/>
      <c r="V51" s="106"/>
      <c r="W51" s="107"/>
      <c r="X51" s="108"/>
      <c r="AA51" s="67"/>
      <c r="AB51" s="106"/>
      <c r="AC51" s="106"/>
      <c r="AD51" s="107"/>
      <c r="AE51" s="108"/>
      <c r="AH51" s="67"/>
      <c r="AI51" s="106"/>
      <c r="AJ51" s="106"/>
      <c r="AK51" s="107"/>
      <c r="AL51" s="108"/>
    </row>
    <row r="52" spans="1:39" x14ac:dyDescent="0.3">
      <c r="A52" s="61" t="s">
        <v>133</v>
      </c>
      <c r="B52" s="39">
        <f>AVERAGE(F20:F28)</f>
        <v>1.5258700681231681</v>
      </c>
      <c r="C52" s="39">
        <f>AVERAGE(G20:G28)</f>
        <v>6.1572669394124189</v>
      </c>
      <c r="D52" s="39">
        <f>AVERAGE(H20:H28)</f>
        <v>0.24920837267268345</v>
      </c>
      <c r="E52" s="44">
        <f>MEDIAN(F20:F28)</f>
        <v>1.5224102107450284</v>
      </c>
      <c r="F52" s="39">
        <f t="shared" ref="F52:G52" si="15">MEDIAN(G20:G28)</f>
        <v>6.1341317365269461</v>
      </c>
      <c r="G52" s="45">
        <f t="shared" si="15"/>
        <v>0.25609065155807365</v>
      </c>
      <c r="H52" s="172" t="s">
        <v>105</v>
      </c>
      <c r="I52" s="114"/>
      <c r="J52" s="66"/>
      <c r="K52" s="66"/>
      <c r="L52" s="66"/>
      <c r="M52" s="66"/>
      <c r="N52" s="66"/>
      <c r="O52" s="66"/>
      <c r="P52" s="66"/>
      <c r="T52" s="67"/>
      <c r="U52" s="106"/>
      <c r="V52" s="106"/>
      <c r="W52" s="107"/>
      <c r="X52" s="108"/>
      <c r="AA52" s="67"/>
      <c r="AB52" s="106"/>
      <c r="AC52" s="106"/>
      <c r="AD52" s="107"/>
      <c r="AE52" s="108"/>
      <c r="AH52" s="67"/>
      <c r="AI52" s="106"/>
      <c r="AJ52" s="106"/>
      <c r="AK52" s="107"/>
      <c r="AL52" s="108"/>
    </row>
    <row r="53" spans="1:39" x14ac:dyDescent="0.3">
      <c r="A53" s="62" t="s">
        <v>109</v>
      </c>
      <c r="B53" s="39">
        <f>AVERAGE(F29:F37)</f>
        <v>1.1136805959711262</v>
      </c>
      <c r="C53" s="39">
        <f>AVERAGE(G29:G37)</f>
        <v>1836.8758370219043</v>
      </c>
      <c r="D53" s="39">
        <f>AVERAGE(H29:H37)</f>
        <v>1.7773859993879385E-2</v>
      </c>
      <c r="E53" s="44">
        <f>MEDIAN(F29:F37)</f>
        <v>1.1358162355040144</v>
      </c>
      <c r="F53" s="39">
        <f t="shared" ref="F53:G53" si="16">MEDIAN(G29:G37)</f>
        <v>72.015151515151516</v>
      </c>
      <c r="G53" s="45">
        <f t="shared" si="16"/>
        <v>1.3395575400852447E-2</v>
      </c>
      <c r="H53" s="173"/>
      <c r="I53" s="102"/>
      <c r="J53" s="102"/>
      <c r="K53" s="102"/>
      <c r="L53" s="102"/>
      <c r="M53" s="102"/>
      <c r="N53" s="102"/>
      <c r="O53" s="102"/>
      <c r="P53" s="102"/>
      <c r="T53" s="67"/>
      <c r="U53" s="106"/>
      <c r="V53" s="106"/>
      <c r="W53" s="107"/>
      <c r="X53" s="108"/>
      <c r="AA53" s="67"/>
      <c r="AB53" s="106"/>
      <c r="AC53" s="106"/>
      <c r="AD53" s="107"/>
      <c r="AE53" s="108"/>
      <c r="AH53" s="67"/>
      <c r="AI53" s="106"/>
      <c r="AJ53" s="106"/>
      <c r="AK53" s="107"/>
      <c r="AL53" s="108"/>
    </row>
    <row r="54" spans="1:39" x14ac:dyDescent="0.3">
      <c r="A54" s="63" t="s">
        <v>133</v>
      </c>
      <c r="B54" s="39">
        <f>AVERAGE(F38:F46)</f>
        <v>0.98625384199878374</v>
      </c>
      <c r="C54" s="39">
        <f>AVERAGE(G38:G46)</f>
        <v>71.774633288406505</v>
      </c>
      <c r="D54" s="39">
        <f>AVERAGE(H38:H46)</f>
        <v>0.11209636784369471</v>
      </c>
      <c r="E54" s="44">
        <f>MEDIAN(F38:F46)</f>
        <v>0.9193237748769526</v>
      </c>
      <c r="F54" s="39">
        <f t="shared" ref="F54:G54" si="17">MEDIAN(G38:G46)</f>
        <v>10.108235294117646</v>
      </c>
      <c r="G54" s="45">
        <f t="shared" si="17"/>
        <v>9.0947999144018826E-2</v>
      </c>
      <c r="H54" s="67" t="s">
        <v>124</v>
      </c>
      <c r="I54" s="104"/>
      <c r="J54" s="104"/>
      <c r="K54" s="104"/>
      <c r="L54" s="104"/>
      <c r="M54" s="104"/>
      <c r="N54" s="110"/>
      <c r="O54" s="103"/>
      <c r="P54" s="105"/>
      <c r="Q54" s="101"/>
    </row>
    <row r="55" spans="1:39" x14ac:dyDescent="0.3">
      <c r="B55" s="80">
        <f>STDEV(F2:F10)</f>
        <v>0.11230687456695816</v>
      </c>
      <c r="C55" s="81">
        <f>STDEV(G2:G10)</f>
        <v>0.16698554185813261</v>
      </c>
      <c r="D55" s="81">
        <f>STDEV(H2:H10)</f>
        <v>1.4635650333429442E-2</v>
      </c>
      <c r="E55" s="80">
        <f>VAR(F2:F10)</f>
        <v>1.2612834074998473E-2</v>
      </c>
      <c r="F55" s="81">
        <f t="shared" ref="F55:G55" si="18">VAR(G2:G10)</f>
        <v>2.788417118965416E-2</v>
      </c>
      <c r="G55" s="82">
        <f t="shared" si="18"/>
        <v>2.1420226068241333E-4</v>
      </c>
      <c r="T55" s="112"/>
      <c r="U55" s="114"/>
      <c r="V55" s="66"/>
      <c r="W55" s="66"/>
      <c r="X55" s="66"/>
      <c r="Y55" s="66"/>
      <c r="AA55" s="112"/>
      <c r="AB55" s="114"/>
      <c r="AC55" s="66"/>
      <c r="AD55" s="66"/>
      <c r="AE55" s="66"/>
      <c r="AF55" s="66"/>
      <c r="AH55" s="112"/>
      <c r="AI55" s="114"/>
      <c r="AJ55" s="66"/>
      <c r="AK55" s="66"/>
      <c r="AL55" s="66"/>
      <c r="AM55" s="66"/>
    </row>
    <row r="56" spans="1:39" x14ac:dyDescent="0.3">
      <c r="B56" s="74">
        <f>STDEV(F11:F19)</f>
        <v>4.8001111111960863E-3</v>
      </c>
      <c r="C56" s="75">
        <f>STDEV(G11:G19)</f>
        <v>8.0708889486119484E-2</v>
      </c>
      <c r="D56" s="75">
        <f>STDEV(H11:H19)</f>
        <v>3.2502509477490274E-3</v>
      </c>
      <c r="E56" s="74">
        <f>VAR(F11:F19)</f>
        <v>2.3041066679828127E-5</v>
      </c>
      <c r="F56" s="75">
        <f t="shared" ref="F56:G56" si="19">VAR(G11:G19)</f>
        <v>6.5139248420826492E-3</v>
      </c>
      <c r="G56" s="76">
        <f t="shared" si="19"/>
        <v>1.0564131223343449E-5</v>
      </c>
      <c r="H56" s="64" t="s">
        <v>105</v>
      </c>
      <c r="I56" s="65"/>
      <c r="J56" s="66"/>
      <c r="K56" s="66"/>
      <c r="L56" s="66"/>
      <c r="M56" s="66"/>
      <c r="N56" s="66"/>
      <c r="O56" s="66"/>
      <c r="P56" s="66"/>
      <c r="T56" s="66"/>
      <c r="U56" s="102"/>
      <c r="V56" s="102"/>
      <c r="W56" s="102"/>
      <c r="X56" s="102"/>
      <c r="Y56" s="102"/>
      <c r="AA56" s="66"/>
      <c r="AB56" s="102"/>
      <c r="AC56" s="102"/>
      <c r="AD56" s="102"/>
      <c r="AE56" s="102"/>
      <c r="AF56" s="102"/>
      <c r="AH56" s="66"/>
      <c r="AI56" s="102"/>
      <c r="AJ56" s="102"/>
      <c r="AK56" s="102"/>
      <c r="AL56" s="102"/>
      <c r="AM56" s="102"/>
    </row>
    <row r="57" spans="1:39" x14ac:dyDescent="0.3">
      <c r="B57" s="74">
        <f>STDEV(F20:F28)</f>
        <v>0.3053058329160655</v>
      </c>
      <c r="C57" s="75">
        <f>STDEV(G20:G28)</f>
        <v>0.33219034587857305</v>
      </c>
      <c r="D57" s="75">
        <f>STDEV(H20:H28)</f>
        <v>5.5188154712279981E-2</v>
      </c>
      <c r="E57" s="74">
        <f>VAR(F20:F28)</f>
        <v>9.3211651612572499E-2</v>
      </c>
      <c r="F57" s="75">
        <f t="shared" ref="F57:G57" si="20">VAR(G20:G28)</f>
        <v>0.11035042589492601</v>
      </c>
      <c r="G57" s="76">
        <f t="shared" si="20"/>
        <v>3.0457324205465514E-3</v>
      </c>
      <c r="H57" s="66"/>
      <c r="I57" s="102"/>
      <c r="J57" s="102"/>
      <c r="K57" s="102"/>
      <c r="L57" s="102"/>
      <c r="M57" s="102"/>
      <c r="N57" s="102"/>
      <c r="O57" s="102"/>
      <c r="P57" s="102"/>
      <c r="T57" s="67"/>
      <c r="U57" s="109"/>
      <c r="V57" s="105"/>
      <c r="W57" s="109"/>
      <c r="X57" s="109"/>
      <c r="Y57" s="105"/>
      <c r="AA57" s="67"/>
      <c r="AB57" s="109"/>
      <c r="AC57" s="105"/>
      <c r="AD57" s="109"/>
      <c r="AE57" s="109"/>
      <c r="AF57" s="109"/>
      <c r="AH57" s="67"/>
      <c r="AI57" s="109"/>
      <c r="AJ57" s="109"/>
      <c r="AK57" s="109"/>
      <c r="AL57" s="109"/>
      <c r="AM57" s="109"/>
    </row>
    <row r="58" spans="1:39" x14ac:dyDescent="0.3">
      <c r="B58" s="74">
        <f>STDEV(F29:F37)</f>
        <v>0.12059766489646312</v>
      </c>
      <c r="C58" s="75">
        <f>STDEV(G29:G37)</f>
        <v>2679.9090232176286</v>
      </c>
      <c r="D58" s="75">
        <f>STDEV(H29:H37)</f>
        <v>1.7402496213881003E-2</v>
      </c>
      <c r="E58" s="74">
        <f>VAR(F29:F37)</f>
        <v>1.4543796778479612E-2</v>
      </c>
      <c r="F58" s="75">
        <f t="shared" ref="F58:G58" si="21">VAR(G29:G37)</f>
        <v>7181912.3727232637</v>
      </c>
      <c r="G58" s="76">
        <f t="shared" si="21"/>
        <v>3.0284687447414268E-4</v>
      </c>
      <c r="H58" s="67" t="s">
        <v>125</v>
      </c>
      <c r="I58" s="105"/>
      <c r="J58" s="104"/>
      <c r="K58" s="105"/>
      <c r="L58" s="105"/>
      <c r="M58" s="104"/>
      <c r="N58" s="105"/>
      <c r="O58" s="103"/>
      <c r="P58" s="105"/>
      <c r="Q58" s="101"/>
      <c r="T58" s="67"/>
      <c r="U58" s="105"/>
      <c r="V58" s="109"/>
      <c r="W58" s="105"/>
      <c r="X58" s="109"/>
      <c r="Y58" s="109"/>
      <c r="AA58" s="67"/>
      <c r="AB58" s="105"/>
      <c r="AC58" s="109"/>
      <c r="AD58" s="109"/>
      <c r="AE58" s="105"/>
      <c r="AF58" s="105"/>
      <c r="AH58" s="67"/>
      <c r="AI58" s="109"/>
      <c r="AJ58" s="109"/>
      <c r="AK58" s="109"/>
      <c r="AL58" s="105"/>
      <c r="AM58" s="105"/>
    </row>
    <row r="59" spans="1:39" x14ac:dyDescent="0.3">
      <c r="B59" s="77">
        <f>STDEV(F38:F46)</f>
        <v>0.17736075871535315</v>
      </c>
      <c r="C59" s="78">
        <f>STDEV(G38:G46)</f>
        <v>143.24298873662946</v>
      </c>
      <c r="D59" s="78">
        <f>STDEV(H38:H46)</f>
        <v>9.9430686740290916E-2</v>
      </c>
      <c r="E59" s="77">
        <f>VAR(F38:F46)</f>
        <v>3.1456838732085712E-2</v>
      </c>
      <c r="F59" s="78">
        <f t="shared" ref="F59:G59" si="22">VAR(G38:G46)</f>
        <v>20518.553822202153</v>
      </c>
      <c r="G59" s="79">
        <f t="shared" si="22"/>
        <v>9.886461465645863E-3</v>
      </c>
      <c r="T59" s="67"/>
      <c r="U59" s="109"/>
      <c r="V59" s="105"/>
      <c r="W59" s="109"/>
      <c r="X59" s="105"/>
      <c r="Y59" s="105"/>
      <c r="AA59" s="67"/>
      <c r="AB59" s="109"/>
      <c r="AC59" s="109"/>
      <c r="AD59" s="109"/>
      <c r="AE59" s="105"/>
      <c r="AF59" s="109"/>
      <c r="AH59" s="67"/>
      <c r="AI59" s="109"/>
      <c r="AJ59" s="109"/>
      <c r="AK59" s="109"/>
      <c r="AL59" s="105"/>
      <c r="AM59" s="105"/>
    </row>
    <row r="60" spans="1:39" x14ac:dyDescent="0.3">
      <c r="B60" s="70" t="s">
        <v>126</v>
      </c>
      <c r="C60" s="70"/>
      <c r="D60" s="70"/>
      <c r="E60" s="70" t="s">
        <v>131</v>
      </c>
      <c r="F60" s="70"/>
      <c r="G60" s="70"/>
      <c r="T60" s="67"/>
      <c r="U60" s="109"/>
      <c r="V60" s="109"/>
      <c r="W60" s="105"/>
      <c r="X60" s="109"/>
      <c r="Y60" s="109"/>
      <c r="AA60" s="67"/>
      <c r="AB60" s="109"/>
      <c r="AC60" s="105"/>
      <c r="AD60" s="105"/>
      <c r="AE60" s="109"/>
      <c r="AF60" s="109"/>
      <c r="AH60" s="67"/>
      <c r="AI60" s="109"/>
      <c r="AJ60" s="105"/>
      <c r="AK60" s="105"/>
      <c r="AL60" s="109"/>
      <c r="AM60" s="109"/>
    </row>
    <row r="61" spans="1:39" x14ac:dyDescent="0.3">
      <c r="T61" s="67"/>
      <c r="U61" s="105"/>
      <c r="V61" s="109"/>
      <c r="W61" s="105"/>
      <c r="X61" s="109"/>
      <c r="Y61" s="109"/>
      <c r="AA61" s="67"/>
      <c r="AB61" s="109"/>
      <c r="AC61" s="105"/>
      <c r="AD61" s="109"/>
      <c r="AE61" s="109"/>
      <c r="AF61" s="109"/>
      <c r="AH61" s="67"/>
      <c r="AI61" s="109"/>
      <c r="AJ61" s="105"/>
      <c r="AK61" s="105"/>
      <c r="AL61" s="109"/>
      <c r="AM61" s="109"/>
    </row>
    <row r="62" spans="1:39" ht="42" x14ac:dyDescent="0.4">
      <c r="I62" s="92" t="s">
        <v>135</v>
      </c>
      <c r="J62" s="170" t="s">
        <v>123</v>
      </c>
      <c r="K62" s="170"/>
      <c r="L62" s="171"/>
    </row>
    <row r="63" spans="1:39" ht="40.799999999999997" x14ac:dyDescent="0.35">
      <c r="B63" s="83"/>
      <c r="I63" s="89" t="s">
        <v>108</v>
      </c>
      <c r="J63" s="84">
        <v>1.33</v>
      </c>
      <c r="K63" s="85" t="s">
        <v>136</v>
      </c>
      <c r="L63" s="86">
        <v>0.11230687456695816</v>
      </c>
    </row>
    <row r="64" spans="1:39" ht="20.399999999999999" x14ac:dyDescent="0.35">
      <c r="A64" s="97"/>
      <c r="B64" s="98"/>
      <c r="C64" s="39"/>
      <c r="D64" s="39"/>
      <c r="E64" s="39"/>
      <c r="I64" s="93" t="s">
        <v>109</v>
      </c>
      <c r="J64" s="94">
        <v>1.08</v>
      </c>
      <c r="K64" s="95" t="s">
        <v>136</v>
      </c>
      <c r="L64" s="96">
        <v>4.8001111111960863E-3</v>
      </c>
    </row>
    <row r="65" spans="1:12" ht="40.799999999999997" x14ac:dyDescent="0.35">
      <c r="A65" s="97"/>
      <c r="B65" s="98"/>
      <c r="C65" s="39"/>
      <c r="D65" s="39"/>
      <c r="E65" s="39"/>
      <c r="I65" s="89" t="s">
        <v>121</v>
      </c>
      <c r="J65" s="84">
        <v>1.53</v>
      </c>
      <c r="K65" s="85" t="s">
        <v>136</v>
      </c>
      <c r="L65" s="86">
        <v>0.3053058329160655</v>
      </c>
    </row>
    <row r="66" spans="1:12" ht="20.399999999999999" x14ac:dyDescent="0.35">
      <c r="A66" s="97"/>
      <c r="B66" s="98"/>
      <c r="C66" s="39"/>
      <c r="D66" s="39"/>
      <c r="E66" s="39"/>
      <c r="I66" s="93" t="s">
        <v>109</v>
      </c>
      <c r="J66" s="94">
        <v>1.1100000000000001</v>
      </c>
      <c r="K66" s="95" t="s">
        <v>136</v>
      </c>
      <c r="L66" s="96">
        <v>0.12059766489646312</v>
      </c>
    </row>
    <row r="67" spans="1:12" ht="40.799999999999997" x14ac:dyDescent="0.35">
      <c r="A67" s="97"/>
      <c r="B67" s="98"/>
      <c r="C67" s="39"/>
      <c r="D67" s="99"/>
      <c r="E67" s="39"/>
      <c r="I67" s="90" t="s">
        <v>121</v>
      </c>
      <c r="J67" s="91">
        <v>0.99</v>
      </c>
      <c r="K67" s="87" t="s">
        <v>136</v>
      </c>
      <c r="L67" s="88">
        <v>0.17736075871535315</v>
      </c>
    </row>
    <row r="68" spans="1:12" x14ac:dyDescent="0.3">
      <c r="A68" s="97"/>
      <c r="B68" s="39"/>
      <c r="C68" s="39"/>
      <c r="D68" s="39"/>
      <c r="E68" s="39"/>
    </row>
    <row r="69" spans="1:12" x14ac:dyDescent="0.3">
      <c r="B69" s="100"/>
      <c r="C69" s="100"/>
      <c r="D69" s="100"/>
      <c r="E69" s="100"/>
    </row>
    <row r="70" spans="1:12" x14ac:dyDescent="0.3">
      <c r="A70" s="97"/>
      <c r="B70" s="100"/>
      <c r="C70" s="100"/>
      <c r="D70" s="100"/>
      <c r="E70" s="100"/>
    </row>
    <row r="71" spans="1:12" x14ac:dyDescent="0.3">
      <c r="A71" s="97"/>
      <c r="B71" s="100"/>
      <c r="C71" s="100"/>
      <c r="D71" s="100"/>
      <c r="E71" s="100"/>
    </row>
    <row r="72" spans="1:12" x14ac:dyDescent="0.3">
      <c r="A72" s="97"/>
      <c r="B72" s="100"/>
      <c r="C72" s="100"/>
      <c r="D72" s="100"/>
      <c r="E72" s="100"/>
    </row>
    <row r="73" spans="1:12" x14ac:dyDescent="0.3">
      <c r="A73" s="97"/>
      <c r="B73" s="100"/>
      <c r="C73" s="100"/>
      <c r="D73" s="100"/>
      <c r="E73" s="100"/>
    </row>
    <row r="74" spans="1:12" x14ac:dyDescent="0.3">
      <c r="A74" s="97"/>
      <c r="B74" s="100"/>
      <c r="C74" s="100"/>
      <c r="D74" s="100"/>
      <c r="E74" s="100"/>
    </row>
  </sheetData>
  <mergeCells count="3">
    <mergeCell ref="J62:L62"/>
    <mergeCell ref="H52:H53"/>
    <mergeCell ref="H48:H49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D4B2-F475-4580-91D8-9E59798D6773}">
  <dimension ref="A1:CO102"/>
  <sheetViews>
    <sheetView zoomScale="50" zoomScaleNormal="50" workbookViewId="0">
      <selection activeCell="X51" sqref="X51"/>
    </sheetView>
  </sheetViews>
  <sheetFormatPr defaultRowHeight="14.4" x14ac:dyDescent="0.3"/>
  <sheetData>
    <row r="1" spans="1:93" x14ac:dyDescent="0.3"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93" x14ac:dyDescent="0.3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93" x14ac:dyDescent="0.3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93" x14ac:dyDescent="0.3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17</v>
      </c>
      <c r="T4" t="s">
        <v>18</v>
      </c>
      <c r="U4" t="s">
        <v>19</v>
      </c>
      <c r="V4" t="s">
        <v>20</v>
      </c>
      <c r="W4" t="s">
        <v>21</v>
      </c>
      <c r="X4" t="s">
        <v>22</v>
      </c>
      <c r="Y4" t="s">
        <v>23</v>
      </c>
      <c r="Z4" t="s">
        <v>24</v>
      </c>
      <c r="AA4" t="s">
        <v>25</v>
      </c>
      <c r="AB4" t="s">
        <v>26</v>
      </c>
      <c r="AC4" t="s">
        <v>27</v>
      </c>
      <c r="AD4" t="s">
        <v>28</v>
      </c>
      <c r="AE4" t="s">
        <v>29</v>
      </c>
      <c r="AF4" t="s">
        <v>30</v>
      </c>
      <c r="AG4" t="s">
        <v>31</v>
      </c>
      <c r="AH4" t="s">
        <v>32</v>
      </c>
      <c r="AI4" t="s">
        <v>33</v>
      </c>
      <c r="AJ4" t="s">
        <v>34</v>
      </c>
      <c r="AK4" t="s">
        <v>35</v>
      </c>
      <c r="AL4" t="s">
        <v>36</v>
      </c>
      <c r="AM4" t="s">
        <v>37</v>
      </c>
      <c r="AN4" t="s">
        <v>38</v>
      </c>
      <c r="AO4" t="s">
        <v>39</v>
      </c>
      <c r="AP4" t="s">
        <v>40</v>
      </c>
      <c r="AQ4" t="s">
        <v>41</v>
      </c>
      <c r="AR4" t="s">
        <v>42</v>
      </c>
      <c r="AS4" t="s">
        <v>43</v>
      </c>
      <c r="AT4" t="s">
        <v>44</v>
      </c>
      <c r="AU4" t="s">
        <v>45</v>
      </c>
      <c r="AV4" t="s">
        <v>46</v>
      </c>
      <c r="AW4" t="s">
        <v>47</v>
      </c>
      <c r="AX4" t="s">
        <v>48</v>
      </c>
      <c r="AY4" t="s">
        <v>49</v>
      </c>
      <c r="AZ4" t="s">
        <v>50</v>
      </c>
      <c r="BA4" t="s">
        <v>51</v>
      </c>
      <c r="BB4" t="s">
        <v>52</v>
      </c>
      <c r="BC4" t="s">
        <v>53</v>
      </c>
      <c r="BD4" t="s">
        <v>54</v>
      </c>
      <c r="BE4" t="s">
        <v>55</v>
      </c>
      <c r="BF4" t="s">
        <v>56</v>
      </c>
      <c r="BG4" t="s">
        <v>57</v>
      </c>
      <c r="BH4" t="s">
        <v>58</v>
      </c>
      <c r="BI4" t="s">
        <v>59</v>
      </c>
      <c r="BJ4" t="s">
        <v>60</v>
      </c>
      <c r="BK4" t="s">
        <v>61</v>
      </c>
      <c r="BL4" t="s">
        <v>62</v>
      </c>
      <c r="BM4" t="s">
        <v>63</v>
      </c>
      <c r="BN4" t="s">
        <v>64</v>
      </c>
      <c r="BO4" t="s">
        <v>65</v>
      </c>
      <c r="BP4" t="s">
        <v>66</v>
      </c>
      <c r="BQ4" t="s">
        <v>67</v>
      </c>
      <c r="BR4" t="s">
        <v>68</v>
      </c>
      <c r="BS4" t="s">
        <v>69</v>
      </c>
      <c r="BT4" t="s">
        <v>70</v>
      </c>
      <c r="BU4" t="s">
        <v>71</v>
      </c>
      <c r="BV4" t="s">
        <v>72</v>
      </c>
      <c r="BW4" t="s">
        <v>73</v>
      </c>
      <c r="BX4" t="s">
        <v>74</v>
      </c>
      <c r="BY4" t="s">
        <v>75</v>
      </c>
      <c r="BZ4" t="s">
        <v>76</v>
      </c>
      <c r="CA4" t="s">
        <v>77</v>
      </c>
      <c r="CB4" t="s">
        <v>78</v>
      </c>
      <c r="CC4" t="s">
        <v>79</v>
      </c>
      <c r="CD4" t="s">
        <v>80</v>
      </c>
      <c r="CE4" t="s">
        <v>81</v>
      </c>
      <c r="CF4" t="s">
        <v>82</v>
      </c>
      <c r="CG4" t="s">
        <v>83</v>
      </c>
      <c r="CH4" t="s">
        <v>84</v>
      </c>
      <c r="CI4" t="s">
        <v>85</v>
      </c>
      <c r="CJ4" t="s">
        <v>86</v>
      </c>
      <c r="CK4" t="s">
        <v>87</v>
      </c>
      <c r="CL4" t="s">
        <v>88</v>
      </c>
      <c r="CM4" t="s">
        <v>89</v>
      </c>
      <c r="CN4" t="s">
        <v>90</v>
      </c>
      <c r="CO4" t="s">
        <v>91</v>
      </c>
    </row>
    <row r="5" spans="1:93" x14ac:dyDescent="0.3">
      <c r="A5" s="6" t="s">
        <v>92</v>
      </c>
      <c r="B5">
        <v>0.46179700000000001</v>
      </c>
      <c r="C5">
        <v>0.46179700000000001</v>
      </c>
      <c r="D5">
        <v>0.46179700000000001</v>
      </c>
      <c r="E5">
        <v>0.48154999999999998</v>
      </c>
      <c r="F5">
        <v>0.48154999999999998</v>
      </c>
      <c r="G5">
        <v>0.48154999999999998</v>
      </c>
      <c r="H5">
        <v>0.52361999999999997</v>
      </c>
      <c r="I5">
        <v>0.52361999999999997</v>
      </c>
      <c r="J5">
        <v>0.52361999999999997</v>
      </c>
      <c r="K5">
        <v>0.542717</v>
      </c>
      <c r="L5">
        <v>0.542717</v>
      </c>
      <c r="M5">
        <v>0.542717</v>
      </c>
      <c r="N5">
        <v>0.62457799999999997</v>
      </c>
      <c r="O5">
        <v>0.62457799999999997</v>
      </c>
      <c r="P5">
        <v>0.62457799999999997</v>
      </c>
      <c r="Q5">
        <v>0.64096299999999995</v>
      </c>
      <c r="R5">
        <v>0.64096299999999995</v>
      </c>
      <c r="S5">
        <v>0.64096299999999995</v>
      </c>
      <c r="T5">
        <v>0.62933099999999997</v>
      </c>
      <c r="U5">
        <v>0.64669200000000004</v>
      </c>
      <c r="V5">
        <v>0.80445599999999995</v>
      </c>
      <c r="W5">
        <v>0.81586700000000001</v>
      </c>
      <c r="X5">
        <v>0.74135300000000004</v>
      </c>
      <c r="Y5">
        <v>0.75347600000000003</v>
      </c>
      <c r="Z5">
        <v>0.55160500000000001</v>
      </c>
      <c r="AA5">
        <v>0.57040900000000005</v>
      </c>
      <c r="AB5">
        <v>0.62933099999999997</v>
      </c>
      <c r="AC5">
        <v>0.64669200000000004</v>
      </c>
      <c r="AD5">
        <v>0.80445599999999995</v>
      </c>
      <c r="AE5">
        <v>0.81586700000000001</v>
      </c>
      <c r="AF5">
        <v>0.74135300000000004</v>
      </c>
      <c r="AG5">
        <v>0.75347600000000003</v>
      </c>
      <c r="AH5">
        <v>0.57040900000000005</v>
      </c>
      <c r="AI5">
        <v>0.55160500000000001</v>
      </c>
      <c r="AJ5">
        <v>0.55160500000000001</v>
      </c>
      <c r="AK5">
        <v>0.55160500000000001</v>
      </c>
      <c r="AL5">
        <v>0.69170200000000004</v>
      </c>
      <c r="AM5">
        <v>0.60034299999999996</v>
      </c>
      <c r="AN5">
        <v>0.50478599999999996</v>
      </c>
      <c r="AO5">
        <v>0.609433</v>
      </c>
      <c r="AP5">
        <v>0.55441399999999996</v>
      </c>
      <c r="AQ5">
        <v>0.59834699999999996</v>
      </c>
      <c r="AR5">
        <v>0.629637</v>
      </c>
      <c r="AS5">
        <v>0.57400899999999999</v>
      </c>
      <c r="AT5">
        <v>0.61721700000000002</v>
      </c>
      <c r="AU5">
        <v>0.53240500000000002</v>
      </c>
      <c r="AV5">
        <v>0.43134499999999998</v>
      </c>
      <c r="AW5">
        <v>0.77081900000000003</v>
      </c>
      <c r="AX5">
        <v>0.55281499999999995</v>
      </c>
      <c r="AY5">
        <v>0.453235</v>
      </c>
      <c r="AZ5">
        <v>0.78364199999999995</v>
      </c>
      <c r="BA5">
        <v>0.58080500000000002</v>
      </c>
      <c r="BB5">
        <v>0.483348</v>
      </c>
      <c r="BC5">
        <v>0.67133799999999999</v>
      </c>
      <c r="BD5">
        <v>0.83714299999999997</v>
      </c>
      <c r="BE5">
        <v>0.69101500000000005</v>
      </c>
      <c r="BF5">
        <v>0.70646399999999998</v>
      </c>
      <c r="BG5">
        <v>0.88678900000000005</v>
      </c>
      <c r="BH5">
        <v>0.89534199999999997</v>
      </c>
      <c r="BI5">
        <v>0.76578100000000004</v>
      </c>
      <c r="BJ5">
        <v>0.78116399999999997</v>
      </c>
      <c r="BK5">
        <v>0.862178</v>
      </c>
      <c r="BL5">
        <v>0.87275100000000005</v>
      </c>
      <c r="BM5">
        <v>0.84335400000000005</v>
      </c>
      <c r="BN5">
        <v>0.85449699999999995</v>
      </c>
      <c r="BO5">
        <v>0.79273499999999997</v>
      </c>
      <c r="BP5">
        <v>0.82486700000000002</v>
      </c>
      <c r="BQ5">
        <v>0.80712799999999996</v>
      </c>
      <c r="BR5">
        <v>0.82285900000000001</v>
      </c>
      <c r="BS5">
        <v>0.83477500000000004</v>
      </c>
      <c r="BT5">
        <v>0.74821599999999999</v>
      </c>
      <c r="BU5">
        <v>0.76078299999999999</v>
      </c>
      <c r="BV5">
        <v>0.79641300000000004</v>
      </c>
      <c r="BW5">
        <v>0.80779000000000001</v>
      </c>
      <c r="BX5">
        <v>0.76586900000000002</v>
      </c>
      <c r="BY5">
        <v>0.75089099999999998</v>
      </c>
      <c r="BZ5">
        <v>0.75089099999999998</v>
      </c>
      <c r="CA5">
        <v>0.66639700000000002</v>
      </c>
      <c r="CB5">
        <v>0.76586900000000002</v>
      </c>
      <c r="CC5">
        <v>0.76586900000000002</v>
      </c>
      <c r="CD5">
        <v>0.68110999999999999</v>
      </c>
      <c r="CE5">
        <v>0.66639700000000002</v>
      </c>
      <c r="CF5">
        <v>0.66639700000000002</v>
      </c>
      <c r="CG5">
        <v>0.55865600000000004</v>
      </c>
      <c r="CH5">
        <v>0.68110999999999999</v>
      </c>
      <c r="CI5">
        <v>0.68110999999999999</v>
      </c>
      <c r="CJ5">
        <v>0.57736500000000002</v>
      </c>
      <c r="CK5">
        <v>0.55865600000000004</v>
      </c>
      <c r="CL5">
        <v>0.55865600000000004</v>
      </c>
      <c r="CM5">
        <v>0.75089099999999998</v>
      </c>
      <c r="CN5">
        <v>0.57736500000000002</v>
      </c>
      <c r="CO5">
        <v>0.57736500000000002</v>
      </c>
    </row>
    <row r="6" spans="1:93" ht="16.8" customHeight="1" x14ac:dyDescent="0.3">
      <c r="A6" s="6" t="s">
        <v>93</v>
      </c>
      <c r="B6">
        <v>0.87697599999999998</v>
      </c>
      <c r="C6">
        <v>0.87697599999999998</v>
      </c>
      <c r="D6">
        <v>0.87697599999999998</v>
      </c>
      <c r="E6">
        <v>0.904528</v>
      </c>
      <c r="F6">
        <v>0.904528</v>
      </c>
      <c r="G6">
        <v>0.904528</v>
      </c>
      <c r="H6">
        <v>0.88865000000000005</v>
      </c>
      <c r="I6">
        <v>0.88865000000000005</v>
      </c>
      <c r="J6">
        <v>0.88865000000000005</v>
      </c>
      <c r="K6">
        <v>0.91497600000000001</v>
      </c>
      <c r="L6">
        <v>0.91497600000000001</v>
      </c>
      <c r="M6">
        <v>0.91497600000000001</v>
      </c>
      <c r="N6">
        <v>0.90972299999999995</v>
      </c>
      <c r="O6">
        <v>0.90972299999999995</v>
      </c>
      <c r="P6">
        <v>0.90972299999999995</v>
      </c>
      <c r="Q6">
        <v>0.933948</v>
      </c>
      <c r="R6">
        <v>0.933948</v>
      </c>
      <c r="S6">
        <v>0.933948</v>
      </c>
      <c r="T6">
        <v>0.91395000000000004</v>
      </c>
      <c r="U6">
        <v>0.93741699999999994</v>
      </c>
      <c r="V6">
        <v>0.952793</v>
      </c>
      <c r="W6">
        <v>0.96883600000000003</v>
      </c>
      <c r="X6">
        <v>0.936809</v>
      </c>
      <c r="Y6">
        <v>0.95483600000000002</v>
      </c>
      <c r="Z6">
        <v>0.89271500000000004</v>
      </c>
      <c r="AA6">
        <v>0.91964900000000005</v>
      </c>
      <c r="AB6">
        <v>0.91395000000000004</v>
      </c>
      <c r="AC6">
        <v>0.93741699999999994</v>
      </c>
      <c r="AD6">
        <v>0.952793</v>
      </c>
      <c r="AE6">
        <v>0.96883600000000003</v>
      </c>
      <c r="AF6">
        <v>0.936809</v>
      </c>
      <c r="AG6">
        <v>0.95483600000000002</v>
      </c>
      <c r="AH6">
        <v>0.91964900000000005</v>
      </c>
      <c r="AI6">
        <v>0.89271500000000004</v>
      </c>
      <c r="AJ6">
        <v>0.89271500000000004</v>
      </c>
      <c r="AK6">
        <v>0.89271500000000004</v>
      </c>
      <c r="AL6">
        <v>0.900868</v>
      </c>
      <c r="AM6">
        <v>0.89153499999999997</v>
      </c>
      <c r="AN6">
        <v>0.87748099999999996</v>
      </c>
      <c r="AO6">
        <v>0.86799300000000001</v>
      </c>
      <c r="AP6">
        <v>0.85640899999999998</v>
      </c>
      <c r="AQ6">
        <v>0.86641800000000002</v>
      </c>
      <c r="AR6">
        <v>0.89406699999999995</v>
      </c>
      <c r="AS6">
        <v>0.88527900000000004</v>
      </c>
      <c r="AT6">
        <v>0.891513</v>
      </c>
      <c r="AU6">
        <v>0.85372499999999996</v>
      </c>
      <c r="AV6">
        <v>0.83965400000000001</v>
      </c>
      <c r="AW6">
        <v>0.91320100000000004</v>
      </c>
      <c r="AX6">
        <v>0.88183599999999995</v>
      </c>
      <c r="AY6">
        <v>0.87079200000000001</v>
      </c>
      <c r="AZ6">
        <v>0.93170799999999998</v>
      </c>
      <c r="BA6">
        <v>0.86389800000000005</v>
      </c>
      <c r="BB6">
        <v>0.84948199999999996</v>
      </c>
      <c r="BC6">
        <v>0.87680199999999997</v>
      </c>
      <c r="BD6">
        <v>0.95377599999999996</v>
      </c>
      <c r="BE6">
        <v>0.91727800000000004</v>
      </c>
      <c r="BF6">
        <v>0.94280200000000003</v>
      </c>
      <c r="BG6">
        <v>0.954573</v>
      </c>
      <c r="BH6">
        <v>0.97325099999999998</v>
      </c>
      <c r="BI6">
        <v>0.91910099999999995</v>
      </c>
      <c r="BJ6">
        <v>0.94764300000000001</v>
      </c>
      <c r="BK6">
        <v>0.94759300000000002</v>
      </c>
      <c r="BL6">
        <v>0.96828899999999996</v>
      </c>
      <c r="BM6">
        <v>0.93793499999999996</v>
      </c>
      <c r="BN6">
        <v>0.96265199999999995</v>
      </c>
      <c r="BO6">
        <v>0.92155100000000001</v>
      </c>
      <c r="BP6">
        <v>0.92737700000000001</v>
      </c>
      <c r="BQ6">
        <v>0.95111999999999997</v>
      </c>
      <c r="BR6">
        <v>0.93420800000000004</v>
      </c>
      <c r="BS6">
        <v>0.95808300000000002</v>
      </c>
      <c r="BT6">
        <v>0.93017300000000003</v>
      </c>
      <c r="BU6">
        <v>0.95258500000000002</v>
      </c>
      <c r="BV6">
        <v>0.94416299999999997</v>
      </c>
      <c r="BW6">
        <v>0.96277500000000005</v>
      </c>
      <c r="BX6">
        <v>0.96250599999999997</v>
      </c>
      <c r="BY6">
        <v>0.94439399999999996</v>
      </c>
      <c r="BZ6">
        <v>0.94439399999999996</v>
      </c>
      <c r="CA6">
        <v>0.92158300000000004</v>
      </c>
      <c r="CB6">
        <v>0.96250599999999997</v>
      </c>
      <c r="CC6">
        <v>0.96250599999999997</v>
      </c>
      <c r="CD6">
        <v>0.94280200000000003</v>
      </c>
      <c r="CE6">
        <v>0.92158300000000004</v>
      </c>
      <c r="CF6">
        <v>0.92158300000000004</v>
      </c>
      <c r="CG6">
        <v>0.89953300000000003</v>
      </c>
      <c r="CH6">
        <v>0.94280200000000003</v>
      </c>
      <c r="CI6">
        <v>0.94280200000000003</v>
      </c>
      <c r="CJ6">
        <v>0.92319399999999996</v>
      </c>
      <c r="CK6">
        <v>0.89953300000000003</v>
      </c>
      <c r="CL6">
        <v>0.89953300000000003</v>
      </c>
      <c r="CM6">
        <v>0.94439399999999996</v>
      </c>
      <c r="CN6">
        <v>0.92319399999999996</v>
      </c>
      <c r="CO6">
        <v>0.92319399999999996</v>
      </c>
    </row>
    <row r="7" spans="1:93" x14ac:dyDescent="0.3">
      <c r="A7" s="7" t="s">
        <v>94</v>
      </c>
      <c r="B7">
        <f>LOG(1/B5)</f>
        <v>0.33554889274339356</v>
      </c>
      <c r="C7">
        <f t="shared" ref="C7:BN7" si="0">LOG(1/C5)</f>
        <v>0.33554889274339356</v>
      </c>
      <c r="D7">
        <f t="shared" si="0"/>
        <v>0.33554889274339356</v>
      </c>
      <c r="E7">
        <f t="shared" si="0"/>
        <v>0.31735861280378458</v>
      </c>
      <c r="F7">
        <f t="shared" si="0"/>
        <v>0.31735861280378458</v>
      </c>
      <c r="G7">
        <f t="shared" si="0"/>
        <v>0.31735861280378458</v>
      </c>
      <c r="H7">
        <f t="shared" si="0"/>
        <v>0.28098377364963478</v>
      </c>
      <c r="I7">
        <f t="shared" si="0"/>
        <v>0.28098377364963478</v>
      </c>
      <c r="J7">
        <f t="shared" si="0"/>
        <v>0.28098377364963478</v>
      </c>
      <c r="K7">
        <f t="shared" si="0"/>
        <v>0.26542657442096795</v>
      </c>
      <c r="L7">
        <f t="shared" si="0"/>
        <v>0.26542657442096795</v>
      </c>
      <c r="M7">
        <f t="shared" si="0"/>
        <v>0.26542657442096795</v>
      </c>
      <c r="N7">
        <f t="shared" si="0"/>
        <v>0.2044133173310401</v>
      </c>
      <c r="O7">
        <f t="shared" si="0"/>
        <v>0.2044133173310401</v>
      </c>
      <c r="P7">
        <f t="shared" si="0"/>
        <v>0.2044133173310401</v>
      </c>
      <c r="Q7">
        <f t="shared" si="0"/>
        <v>0.19316703968495041</v>
      </c>
      <c r="R7">
        <f t="shared" si="0"/>
        <v>0.19316703968495041</v>
      </c>
      <c r="S7">
        <f t="shared" si="0"/>
        <v>0.19316703968495041</v>
      </c>
      <c r="T7">
        <f t="shared" si="0"/>
        <v>0.2011208749625959</v>
      </c>
      <c r="U7">
        <f t="shared" si="0"/>
        <v>0.18930251152442359</v>
      </c>
      <c r="V7">
        <f t="shared" si="0"/>
        <v>9.4497704802713911E-2</v>
      </c>
      <c r="W7">
        <f t="shared" si="0"/>
        <v>8.8380632758218017E-2</v>
      </c>
      <c r="X7">
        <f t="shared" si="0"/>
        <v>0.12997495066100953</v>
      </c>
      <c r="Y7">
        <f t="shared" si="0"/>
        <v>0.12293057643967938</v>
      </c>
      <c r="Z7">
        <f t="shared" si="0"/>
        <v>0.25837180583453467</v>
      </c>
      <c r="AA7">
        <f t="shared" si="0"/>
        <v>0.24381363073771026</v>
      </c>
      <c r="AB7">
        <f t="shared" si="0"/>
        <v>0.2011208749625959</v>
      </c>
      <c r="AC7">
        <f t="shared" si="0"/>
        <v>0.18930251152442359</v>
      </c>
      <c r="AD7">
        <f t="shared" si="0"/>
        <v>9.4497704802713911E-2</v>
      </c>
      <c r="AE7">
        <f t="shared" si="0"/>
        <v>8.8380632758218017E-2</v>
      </c>
      <c r="AF7">
        <f t="shared" si="0"/>
        <v>0.12997495066100953</v>
      </c>
      <c r="AG7">
        <f t="shared" si="0"/>
        <v>0.12293057643967938</v>
      </c>
      <c r="AH7">
        <f t="shared" si="0"/>
        <v>0.24381363073771026</v>
      </c>
      <c r="AI7">
        <f t="shared" si="0"/>
        <v>0.25837180583453467</v>
      </c>
      <c r="AJ7">
        <f t="shared" si="0"/>
        <v>0.25837180583453467</v>
      </c>
      <c r="AK7">
        <f t="shared" si="0"/>
        <v>0.25837180583453467</v>
      </c>
      <c r="AL7">
        <f t="shared" si="0"/>
        <v>0.16008096859237861</v>
      </c>
      <c r="AM7">
        <f t="shared" si="0"/>
        <v>0.22160054887482289</v>
      </c>
      <c r="AN7">
        <f t="shared" si="0"/>
        <v>0.29689269854811495</v>
      </c>
      <c r="AO7">
        <f t="shared" si="0"/>
        <v>0.21507403299835687</v>
      </c>
      <c r="AP7">
        <f t="shared" si="0"/>
        <v>0.25616581150234868</v>
      </c>
      <c r="AQ7">
        <f t="shared" si="0"/>
        <v>0.22304688210036358</v>
      </c>
      <c r="AR7">
        <f t="shared" si="0"/>
        <v>0.20090975901035663</v>
      </c>
      <c r="AS7">
        <f t="shared" si="0"/>
        <v>0.24108129816004964</v>
      </c>
      <c r="AT7">
        <f t="shared" si="0"/>
        <v>0.20956212067675001</v>
      </c>
      <c r="AU7">
        <f t="shared" si="0"/>
        <v>0.27375787456811196</v>
      </c>
      <c r="AV7">
        <f t="shared" si="0"/>
        <v>0.36517523178628375</v>
      </c>
      <c r="AW7">
        <f t="shared" si="0"/>
        <v>0.11304758891349936</v>
      </c>
      <c r="AX7">
        <f t="shared" si="0"/>
        <v>0.25742018139209405</v>
      </c>
      <c r="AY7">
        <f t="shared" si="0"/>
        <v>0.34367656015032694</v>
      </c>
      <c r="AZ7">
        <f t="shared" si="0"/>
        <v>0.10588229564893642</v>
      </c>
      <c r="BA7">
        <f t="shared" si="0"/>
        <v>0.23596965356302005</v>
      </c>
      <c r="BB7">
        <f t="shared" si="0"/>
        <v>0.3157400740934595</v>
      </c>
      <c r="BC7">
        <f t="shared" si="0"/>
        <v>0.1730587695836848</v>
      </c>
      <c r="BD7">
        <f t="shared" si="0"/>
        <v>7.720034988448618E-2</v>
      </c>
      <c r="BE7">
        <f t="shared" si="0"/>
        <v>0.16051252520681</v>
      </c>
      <c r="BF7">
        <f t="shared" si="0"/>
        <v>0.15090996403438348</v>
      </c>
      <c r="BG7">
        <f t="shared" si="0"/>
        <v>5.2179702644750539E-2</v>
      </c>
      <c r="BH7">
        <f t="shared" si="0"/>
        <v>4.8011042514337708E-2</v>
      </c>
      <c r="BI7">
        <f t="shared" si="0"/>
        <v>0.11589541325278871</v>
      </c>
      <c r="BJ7">
        <f t="shared" si="0"/>
        <v>0.1072577794159342</v>
      </c>
      <c r="BK7">
        <f t="shared" si="0"/>
        <v>6.4403063134300262E-2</v>
      </c>
      <c r="BL7">
        <f t="shared" si="0"/>
        <v>5.9109644897933501E-2</v>
      </c>
      <c r="BM7">
        <f t="shared" si="0"/>
        <v>7.3990090884572993E-2</v>
      </c>
      <c r="BN7">
        <f t="shared" si="0"/>
        <v>6.8289457677864387E-2</v>
      </c>
      <c r="BO7">
        <f t="shared" ref="BO7:CO7" si="1">LOG(1/BO5)</f>
        <v>0.10087196687118026</v>
      </c>
      <c r="BP7">
        <f t="shared" si="1"/>
        <v>8.3616070628855052E-2</v>
      </c>
      <c r="BQ7">
        <f t="shared" si="1"/>
        <v>9.305758636151143E-2</v>
      </c>
      <c r="BR7">
        <f t="shared" si="1"/>
        <v>8.4674576413632713E-2</v>
      </c>
      <c r="BS7">
        <f t="shared" si="1"/>
        <v>7.8430565745329556E-2</v>
      </c>
      <c r="BT7">
        <f t="shared" si="1"/>
        <v>0.12597300899879529</v>
      </c>
      <c r="BU7">
        <f t="shared" si="1"/>
        <v>0.11873920044587888</v>
      </c>
      <c r="BV7">
        <f t="shared" si="1"/>
        <v>9.8861659515816436E-2</v>
      </c>
      <c r="BW7">
        <f t="shared" si="1"/>
        <v>9.2701527461772765E-2</v>
      </c>
      <c r="BX7">
        <f t="shared" si="1"/>
        <v>0.11584550901298263</v>
      </c>
      <c r="BY7">
        <f t="shared" si="1"/>
        <v>0.12442310099074678</v>
      </c>
      <c r="BZ7">
        <f t="shared" si="1"/>
        <v>0.12442310099074678</v>
      </c>
      <c r="CA7">
        <f t="shared" si="1"/>
        <v>0.176266966712881</v>
      </c>
      <c r="CB7">
        <f t="shared" si="1"/>
        <v>0.11584550901298263</v>
      </c>
      <c r="CC7">
        <f t="shared" si="1"/>
        <v>0.11584550901298263</v>
      </c>
      <c r="CD7">
        <f t="shared" si="1"/>
        <v>0.16678274339535704</v>
      </c>
      <c r="CE7">
        <f t="shared" si="1"/>
        <v>0.176266966712881</v>
      </c>
      <c r="CF7">
        <f t="shared" si="1"/>
        <v>0.176266966712881</v>
      </c>
      <c r="CG7">
        <f t="shared" si="1"/>
        <v>0.25285553252331333</v>
      </c>
      <c r="CH7">
        <f t="shared" si="1"/>
        <v>0.16678274339535704</v>
      </c>
      <c r="CI7">
        <f t="shared" si="1"/>
        <v>0.16678274339535704</v>
      </c>
      <c r="CJ7">
        <f t="shared" si="1"/>
        <v>0.23854954668941739</v>
      </c>
      <c r="CK7">
        <f t="shared" si="1"/>
        <v>0.25285553252331333</v>
      </c>
      <c r="CL7">
        <f t="shared" si="1"/>
        <v>0.25285553252331333</v>
      </c>
      <c r="CM7">
        <f t="shared" si="1"/>
        <v>0.12442310099074678</v>
      </c>
      <c r="CN7">
        <f t="shared" si="1"/>
        <v>0.23854954668941739</v>
      </c>
      <c r="CO7">
        <f t="shared" si="1"/>
        <v>0.23854954668941739</v>
      </c>
    </row>
    <row r="8" spans="1:93" x14ac:dyDescent="0.3">
      <c r="A8" s="7" t="s">
        <v>95</v>
      </c>
      <c r="B8">
        <f>LOG(1/B6)</f>
        <v>5.7012291708289281E-2</v>
      </c>
      <c r="C8">
        <f t="shared" ref="C8:BN8" si="2">LOG(1/C6)</f>
        <v>5.7012291708289281E-2</v>
      </c>
      <c r="D8">
        <f t="shared" si="2"/>
        <v>5.7012291708289281E-2</v>
      </c>
      <c r="E8">
        <f t="shared" si="2"/>
        <v>4.3577984849188046E-2</v>
      </c>
      <c r="F8">
        <f t="shared" si="2"/>
        <v>4.3577984849188046E-2</v>
      </c>
      <c r="G8">
        <f t="shared" si="2"/>
        <v>4.3577984849188046E-2</v>
      </c>
      <c r="H8">
        <f t="shared" si="2"/>
        <v>5.1269254776002103E-2</v>
      </c>
      <c r="I8">
        <f t="shared" si="2"/>
        <v>5.1269254776002103E-2</v>
      </c>
      <c r="J8">
        <f t="shared" si="2"/>
        <v>5.1269254776002103E-2</v>
      </c>
      <c r="K8">
        <f t="shared" si="2"/>
        <v>3.8590297413621751E-2</v>
      </c>
      <c r="L8">
        <f t="shared" si="2"/>
        <v>3.8590297413621751E-2</v>
      </c>
      <c r="M8">
        <f t="shared" si="2"/>
        <v>3.8590297413621751E-2</v>
      </c>
      <c r="N8">
        <f t="shared" si="2"/>
        <v>4.1090825134438277E-2</v>
      </c>
      <c r="O8">
        <f t="shared" si="2"/>
        <v>4.1090825134438277E-2</v>
      </c>
      <c r="P8">
        <f t="shared" si="2"/>
        <v>4.1090825134438277E-2</v>
      </c>
      <c r="Q8">
        <f t="shared" si="2"/>
        <v>2.96773035790499E-2</v>
      </c>
      <c r="R8">
        <f t="shared" si="2"/>
        <v>2.96773035790499E-2</v>
      </c>
      <c r="S8">
        <f t="shared" si="2"/>
        <v>2.96773035790499E-2</v>
      </c>
      <c r="T8">
        <f t="shared" si="2"/>
        <v>3.9077562819849511E-2</v>
      </c>
      <c r="U8">
        <f t="shared" si="2"/>
        <v>2.8067174840508042E-2</v>
      </c>
      <c r="V8">
        <f t="shared" si="2"/>
        <v>2.100144219755087E-2</v>
      </c>
      <c r="W8">
        <f t="shared" si="2"/>
        <v>1.374973205444494E-2</v>
      </c>
      <c r="X8">
        <f t="shared" si="2"/>
        <v>2.8348945613360096E-2</v>
      </c>
      <c r="Y8">
        <f t="shared" si="2"/>
        <v>2.0071215234396356E-2</v>
      </c>
      <c r="Z8">
        <f t="shared" si="2"/>
        <v>4.9287167855803435E-2</v>
      </c>
      <c r="AA8">
        <f t="shared" si="2"/>
        <v>3.6377897056216781E-2</v>
      </c>
      <c r="AB8">
        <f t="shared" si="2"/>
        <v>3.9077562819849511E-2</v>
      </c>
      <c r="AC8">
        <f t="shared" si="2"/>
        <v>2.8067174840508042E-2</v>
      </c>
      <c r="AD8">
        <f t="shared" si="2"/>
        <v>2.100144219755087E-2</v>
      </c>
      <c r="AE8">
        <f t="shared" si="2"/>
        <v>1.374973205444494E-2</v>
      </c>
      <c r="AF8">
        <f t="shared" si="2"/>
        <v>2.8348945613360096E-2</v>
      </c>
      <c r="AG8">
        <f t="shared" si="2"/>
        <v>2.0071215234396356E-2</v>
      </c>
      <c r="AH8">
        <f t="shared" si="2"/>
        <v>3.6377897056216781E-2</v>
      </c>
      <c r="AI8">
        <f t="shared" si="2"/>
        <v>4.9287167855803435E-2</v>
      </c>
      <c r="AJ8">
        <f t="shared" si="2"/>
        <v>4.9287167855803435E-2</v>
      </c>
      <c r="AK8">
        <f t="shared" si="2"/>
        <v>4.9287167855803435E-2</v>
      </c>
      <c r="AL8">
        <f t="shared" si="2"/>
        <v>4.5338839510755118E-2</v>
      </c>
      <c r="AM8">
        <f t="shared" si="2"/>
        <v>4.98616025632257E-2</v>
      </c>
      <c r="AN8">
        <f t="shared" si="2"/>
        <v>5.6762278491187819E-2</v>
      </c>
      <c r="AO8">
        <f t="shared" si="2"/>
        <v>6.14837772124847E-2</v>
      </c>
      <c r="AP8">
        <f t="shared" si="2"/>
        <v>6.7318777354013273E-2</v>
      </c>
      <c r="AQ8">
        <f t="shared" si="2"/>
        <v>6.2272533737917565E-2</v>
      </c>
      <c r="AR8">
        <f t="shared" si="2"/>
        <v>4.8629934626911439E-2</v>
      </c>
      <c r="AS8">
        <f t="shared" si="2"/>
        <v>5.291983770321846E-2</v>
      </c>
      <c r="AT8">
        <f t="shared" si="2"/>
        <v>4.987231958105403E-2</v>
      </c>
      <c r="AU8">
        <f t="shared" si="2"/>
        <v>6.868200075816093E-2</v>
      </c>
      <c r="AV8">
        <f t="shared" si="2"/>
        <v>7.5899638755805784E-2</v>
      </c>
      <c r="AW8">
        <f t="shared" si="2"/>
        <v>3.9433621607728626E-2</v>
      </c>
      <c r="AX8">
        <f t="shared" si="2"/>
        <v>5.4612175545745996E-2</v>
      </c>
      <c r="AY8">
        <f t="shared" si="2"/>
        <v>6.008556949292615E-2</v>
      </c>
      <c r="AZ8">
        <f t="shared" si="2"/>
        <v>3.0720175477109538E-2</v>
      </c>
      <c r="BA8">
        <f t="shared" si="2"/>
        <v>6.3537531424086635E-2</v>
      </c>
      <c r="BB8">
        <f t="shared" si="2"/>
        <v>7.0845819129833287E-2</v>
      </c>
      <c r="BC8">
        <f t="shared" si="2"/>
        <v>5.7098468225612611E-2</v>
      </c>
      <c r="BD8">
        <f t="shared" si="2"/>
        <v>2.0553609977957025E-2</v>
      </c>
      <c r="BE8">
        <f t="shared" si="2"/>
        <v>3.7499022488454846E-2</v>
      </c>
      <c r="BF8">
        <f t="shared" si="2"/>
        <v>2.5579504862136303E-2</v>
      </c>
      <c r="BG8">
        <f t="shared" si="2"/>
        <v>2.0190853771203141E-2</v>
      </c>
      <c r="BH8">
        <f t="shared" si="2"/>
        <v>1.1775141378864176E-2</v>
      </c>
      <c r="BI8">
        <f t="shared" si="2"/>
        <v>3.6636761375052229E-2</v>
      </c>
      <c r="BJ8">
        <f t="shared" si="2"/>
        <v>2.335524106975885E-2</v>
      </c>
      <c r="BK8">
        <f t="shared" si="2"/>
        <v>2.3378156130574729E-2</v>
      </c>
      <c r="BL8">
        <f t="shared" si="2"/>
        <v>1.399500181031017E-2</v>
      </c>
      <c r="BM8">
        <f t="shared" si="2"/>
        <v>2.7827257697116258E-2</v>
      </c>
      <c r="BN8">
        <f t="shared" si="2"/>
        <v>1.6530682547397542E-2</v>
      </c>
      <c r="BO8">
        <f t="shared" ref="BO8:CO8" si="3">LOG(1/BO6)</f>
        <v>3.5480625278671955E-2</v>
      </c>
      <c r="BP8">
        <f t="shared" si="3"/>
        <v>3.2743679301707983E-2</v>
      </c>
      <c r="BQ8">
        <f t="shared" si="3"/>
        <v>2.1764685954204343E-2</v>
      </c>
      <c r="BR8">
        <f t="shared" si="3"/>
        <v>2.9556417993452263E-2</v>
      </c>
      <c r="BS8">
        <f t="shared" si="3"/>
        <v>1.8596865785153505E-2</v>
      </c>
      <c r="BT8">
        <f t="shared" si="3"/>
        <v>3.1436270845996067E-2</v>
      </c>
      <c r="BU8">
        <f t="shared" si="3"/>
        <v>2.1096261443490173E-2</v>
      </c>
      <c r="BV8">
        <f t="shared" si="3"/>
        <v>2.4953022768014775E-2</v>
      </c>
      <c r="BW8">
        <f t="shared" si="3"/>
        <v>1.6475195404704688E-2</v>
      </c>
      <c r="BX8">
        <f t="shared" si="3"/>
        <v>1.6596554537623223E-2</v>
      </c>
      <c r="BY8">
        <f t="shared" si="3"/>
        <v>2.4846780779215955E-2</v>
      </c>
      <c r="BZ8">
        <f t="shared" si="3"/>
        <v>2.4846780779215955E-2</v>
      </c>
      <c r="CA8">
        <f t="shared" si="3"/>
        <v>3.5465545069178352E-2</v>
      </c>
      <c r="CB8">
        <f t="shared" si="3"/>
        <v>1.6596554537623223E-2</v>
      </c>
      <c r="CC8">
        <f t="shared" si="3"/>
        <v>1.6596554537623223E-2</v>
      </c>
      <c r="CD8">
        <f t="shared" si="3"/>
        <v>2.5579504862136303E-2</v>
      </c>
      <c r="CE8">
        <f t="shared" si="3"/>
        <v>3.5465545069178352E-2</v>
      </c>
      <c r="CF8">
        <f t="shared" si="3"/>
        <v>3.5465545069178352E-2</v>
      </c>
      <c r="CG8">
        <f t="shared" si="3"/>
        <v>4.5982899628029601E-2</v>
      </c>
      <c r="CH8">
        <f t="shared" si="3"/>
        <v>2.5579504862136303E-2</v>
      </c>
      <c r="CI8">
        <f t="shared" si="3"/>
        <v>2.5579504862136303E-2</v>
      </c>
      <c r="CJ8">
        <f t="shared" si="3"/>
        <v>3.4707026735309905E-2</v>
      </c>
      <c r="CK8">
        <f t="shared" si="3"/>
        <v>4.5982899628029601E-2</v>
      </c>
      <c r="CL8">
        <f t="shared" si="3"/>
        <v>4.5982899628029601E-2</v>
      </c>
      <c r="CM8">
        <f t="shared" si="3"/>
        <v>2.4846780779215955E-2</v>
      </c>
      <c r="CN8">
        <f t="shared" si="3"/>
        <v>3.4707026735309905E-2</v>
      </c>
      <c r="CO8">
        <f t="shared" si="3"/>
        <v>3.4707026735309905E-2</v>
      </c>
    </row>
    <row r="9" spans="1:93" x14ac:dyDescent="0.3">
      <c r="A9" s="8" t="s">
        <v>98</v>
      </c>
      <c r="B9">
        <f>B7/B8</f>
        <v>5.8855534953808313</v>
      </c>
    </row>
    <row r="10" spans="1:93" x14ac:dyDescent="0.3">
      <c r="A10" s="5"/>
      <c r="B10" s="5" t="s">
        <v>94</v>
      </c>
      <c r="C10" s="5" t="s">
        <v>95</v>
      </c>
      <c r="D10" s="8" t="s">
        <v>98</v>
      </c>
    </row>
    <row r="11" spans="1:93" x14ac:dyDescent="0.3">
      <c r="A11" s="9" t="s">
        <v>0</v>
      </c>
      <c r="B11">
        <v>0.33554889274339356</v>
      </c>
      <c r="C11">
        <v>5.7012291708289281E-2</v>
      </c>
      <c r="D11" s="9">
        <f>B11/C11</f>
        <v>5.8855534953808313</v>
      </c>
      <c r="E11" s="23" t="s">
        <v>108</v>
      </c>
      <c r="F11" s="1" t="s">
        <v>96</v>
      </c>
      <c r="G11" s="1" t="s">
        <v>97</v>
      </c>
      <c r="H11" s="1" t="s">
        <v>98</v>
      </c>
      <c r="I11" s="1" t="s">
        <v>99</v>
      </c>
    </row>
    <row r="12" spans="1:93" x14ac:dyDescent="0.3">
      <c r="A12" s="9" t="s">
        <v>1</v>
      </c>
      <c r="B12">
        <v>0.33554889274339356</v>
      </c>
      <c r="C12">
        <v>5.7012291708289281E-2</v>
      </c>
      <c r="D12" s="9">
        <f>B12/C12</f>
        <v>5.8855534953808313</v>
      </c>
      <c r="E12" s="23" t="s">
        <v>108</v>
      </c>
      <c r="F12" s="1">
        <f>AVERAGE(B11:B28)</f>
        <v>0.26614970177229519</v>
      </c>
      <c r="G12" s="1">
        <f t="shared" ref="G12:H12" si="4">AVERAGE(C11:C28)</f>
        <v>4.3536326243431553E-2</v>
      </c>
      <c r="H12" s="1">
        <f t="shared" si="4"/>
        <v>6.1683832424888418</v>
      </c>
      <c r="I12" s="1">
        <f>STDEV(D11:D28)</f>
        <v>0.82308824943020875</v>
      </c>
      <c r="J12" s="2" t="s">
        <v>100</v>
      </c>
    </row>
    <row r="13" spans="1:93" x14ac:dyDescent="0.3">
      <c r="A13" s="9" t="s">
        <v>2</v>
      </c>
      <c r="B13">
        <v>0.33554889274339356</v>
      </c>
      <c r="C13">
        <v>5.7012291708289281E-2</v>
      </c>
      <c r="D13" s="9">
        <f t="shared" ref="D13:D75" si="5">B13/C13</f>
        <v>5.8855534953808313</v>
      </c>
      <c r="E13" s="23" t="s">
        <v>108</v>
      </c>
      <c r="F13" s="1">
        <f>AVERAGE(B29:B46)</f>
        <v>0.1763071659506022</v>
      </c>
      <c r="G13" s="1">
        <f t="shared" ref="G13:H13" si="6">AVERAGE(C29:C46)</f>
        <v>3.1696478391992605E-2</v>
      </c>
      <c r="H13" s="1">
        <f t="shared" si="6"/>
        <v>5.6349841434649237</v>
      </c>
      <c r="I13" s="1">
        <f>STDEV(D29:D46)</f>
        <v>0.85252190266430805</v>
      </c>
      <c r="J13" s="3" t="s">
        <v>101</v>
      </c>
    </row>
    <row r="14" spans="1:93" ht="16.8" customHeight="1" x14ac:dyDescent="0.3">
      <c r="A14" s="9" t="s">
        <v>3</v>
      </c>
      <c r="B14">
        <v>0.31735861280378458</v>
      </c>
      <c r="C14">
        <v>4.3577984849188046E-2</v>
      </c>
      <c r="D14" s="9">
        <f t="shared" si="5"/>
        <v>7.2825444751995612</v>
      </c>
      <c r="E14" s="23" t="s">
        <v>108</v>
      </c>
      <c r="F14" s="1">
        <f>AVERAGE(B47:B64)</f>
        <v>0.23378568612016432</v>
      </c>
      <c r="G14" s="1">
        <f t="shared" ref="G14:H14" si="7">AVERAGE(C47:C64)</f>
        <v>5.6409716733209887E-2</v>
      </c>
      <c r="H14" s="1">
        <f t="shared" si="7"/>
        <v>4.0958385126029695</v>
      </c>
      <c r="I14" s="1">
        <f>STDEV(D47:D64)</f>
        <v>0.74923875238552895</v>
      </c>
      <c r="J14" s="3" t="s">
        <v>102</v>
      </c>
    </row>
    <row r="15" spans="1:93" x14ac:dyDescent="0.3">
      <c r="A15" s="9" t="s">
        <v>4</v>
      </c>
      <c r="B15">
        <v>0.31735861280378458</v>
      </c>
      <c r="C15">
        <v>4.3577984849188046E-2</v>
      </c>
      <c r="D15" s="9">
        <f t="shared" si="5"/>
        <v>7.2825444751995612</v>
      </c>
      <c r="E15" s="23" t="s">
        <v>108</v>
      </c>
      <c r="F15" s="1">
        <f>AVERAGE(B85:B102)</f>
        <v>0.17912056655411632</v>
      </c>
      <c r="G15" s="1">
        <f t="shared" ref="G15" si="8">AVERAGE(C85:C102)</f>
        <v>3.0529718601915549E-2</v>
      </c>
      <c r="H15" s="1">
        <f>AVERAGE(D85:D102)</f>
        <v>5.9750180471019183</v>
      </c>
      <c r="I15" s="1">
        <f>STDEV(D85:D102)</f>
        <v>0.86974606289233491</v>
      </c>
      <c r="J15" s="3" t="s">
        <v>103</v>
      </c>
    </row>
    <row r="16" spans="1:93" ht="16.2" customHeight="1" x14ac:dyDescent="0.3">
      <c r="A16" s="9" t="s">
        <v>5</v>
      </c>
      <c r="B16">
        <v>0.31735861280378458</v>
      </c>
      <c r="C16">
        <v>4.3577984849188046E-2</v>
      </c>
      <c r="D16" s="9">
        <f t="shared" si="5"/>
        <v>7.2825444751995612</v>
      </c>
      <c r="E16" s="23" t="s">
        <v>108</v>
      </c>
      <c r="F16" s="1">
        <f>AVERAGE(B65:B84)</f>
        <v>9.273425979954672E-2</v>
      </c>
      <c r="G16" s="1">
        <f t="shared" ref="G16:H16" si="9">AVERAGE(C65:C84)</f>
        <v>2.4471212894211052E-2</v>
      </c>
      <c r="H16" s="1">
        <f t="shared" si="9"/>
        <v>3.9050465622127284</v>
      </c>
      <c r="I16" s="1">
        <f>STDEV(D65:D84)</f>
        <v>1.0307290421428239</v>
      </c>
      <c r="J16" s="4" t="s">
        <v>104</v>
      </c>
    </row>
    <row r="17" spans="1:22" x14ac:dyDescent="0.3">
      <c r="A17" s="9" t="s">
        <v>6</v>
      </c>
      <c r="B17">
        <v>0.28098377364963478</v>
      </c>
      <c r="C17">
        <v>5.1269254776002103E-2</v>
      </c>
      <c r="D17" s="9">
        <f t="shared" si="5"/>
        <v>5.4805511583358628</v>
      </c>
      <c r="E17" s="23" t="s">
        <v>108</v>
      </c>
    </row>
    <row r="18" spans="1:22" x14ac:dyDescent="0.3">
      <c r="A18" s="9" t="s">
        <v>7</v>
      </c>
      <c r="B18">
        <v>0.28098377364963478</v>
      </c>
      <c r="C18">
        <v>5.1269254776002103E-2</v>
      </c>
      <c r="D18" s="9">
        <f t="shared" si="5"/>
        <v>5.4805511583358628</v>
      </c>
      <c r="E18" s="23" t="s">
        <v>108</v>
      </c>
      <c r="F18" s="28"/>
      <c r="G18" s="29"/>
      <c r="H18" s="15"/>
      <c r="I18" s="15"/>
      <c r="J18" s="15"/>
      <c r="K18" s="15"/>
      <c r="L18" s="15"/>
      <c r="M18" s="15"/>
      <c r="N18" s="15"/>
      <c r="V18" s="21"/>
    </row>
    <row r="19" spans="1:22" x14ac:dyDescent="0.3">
      <c r="A19" s="9" t="s">
        <v>8</v>
      </c>
      <c r="B19">
        <v>0.28098377364963478</v>
      </c>
      <c r="C19">
        <v>5.1269254776002103E-2</v>
      </c>
      <c r="D19" s="9">
        <f t="shared" si="5"/>
        <v>5.4805511583358628</v>
      </c>
      <c r="E19" s="23" t="s">
        <v>108</v>
      </c>
      <c r="F19" s="15"/>
      <c r="G19" s="16"/>
      <c r="H19" s="16"/>
      <c r="I19" s="16"/>
      <c r="J19" s="16"/>
      <c r="K19" s="16"/>
      <c r="L19" s="16"/>
      <c r="M19" s="16"/>
      <c r="N19" s="16"/>
      <c r="V19" s="21"/>
    </row>
    <row r="20" spans="1:22" x14ac:dyDescent="0.3">
      <c r="A20" s="9" t="s">
        <v>9</v>
      </c>
      <c r="B20">
        <v>0.26542657442096795</v>
      </c>
      <c r="C20">
        <v>3.8590297413621751E-2</v>
      </c>
      <c r="D20" s="9">
        <f t="shared" si="5"/>
        <v>6.8780650114211523</v>
      </c>
      <c r="E20" s="23" t="s">
        <v>108</v>
      </c>
      <c r="F20" s="17"/>
      <c r="G20" s="18"/>
      <c r="H20" s="19"/>
      <c r="I20" s="19"/>
      <c r="J20" s="19"/>
      <c r="K20" s="19"/>
      <c r="L20" s="19"/>
      <c r="M20" s="19"/>
      <c r="N20" s="19"/>
      <c r="O20" s="14"/>
      <c r="V20" s="20"/>
    </row>
    <row r="21" spans="1:22" x14ac:dyDescent="0.3">
      <c r="A21" s="9" t="s">
        <v>10</v>
      </c>
      <c r="B21">
        <v>0.26542657442096795</v>
      </c>
      <c r="C21">
        <v>3.8590297413621751E-2</v>
      </c>
      <c r="D21" s="9">
        <f t="shared" si="5"/>
        <v>6.8780650114211523</v>
      </c>
      <c r="E21" s="23" t="s">
        <v>108</v>
      </c>
      <c r="F21" s="17"/>
      <c r="G21" s="18"/>
      <c r="H21" s="19"/>
      <c r="I21" s="19"/>
      <c r="J21" s="19"/>
      <c r="K21" s="19"/>
      <c r="L21" s="19"/>
      <c r="M21" s="19"/>
      <c r="N21" s="19"/>
      <c r="O21" s="14"/>
      <c r="V21" s="20"/>
    </row>
    <row r="22" spans="1:22" x14ac:dyDescent="0.3">
      <c r="A22" s="9" t="s">
        <v>11</v>
      </c>
      <c r="B22">
        <v>0.26542657442096795</v>
      </c>
      <c r="C22">
        <v>3.8590297413621751E-2</v>
      </c>
      <c r="D22" s="9">
        <f t="shared" si="5"/>
        <v>6.8780650114211523</v>
      </c>
      <c r="E22" s="23" t="s">
        <v>108</v>
      </c>
      <c r="F22" s="17"/>
      <c r="G22" s="18"/>
      <c r="H22" s="19"/>
      <c r="I22" s="19"/>
      <c r="J22" s="19"/>
      <c r="K22" s="19"/>
      <c r="L22" s="19"/>
      <c r="M22" s="19"/>
      <c r="N22" s="19"/>
      <c r="O22" s="14"/>
      <c r="V22" s="20"/>
    </row>
    <row r="23" spans="1:22" ht="16.8" customHeight="1" x14ac:dyDescent="0.3">
      <c r="A23" s="9" t="s">
        <v>12</v>
      </c>
      <c r="B23">
        <v>0.2044133173310401</v>
      </c>
      <c r="C23">
        <v>4.1090825134438277E-2</v>
      </c>
      <c r="D23" s="9">
        <f t="shared" si="5"/>
        <v>4.9746705417147004</v>
      </c>
      <c r="E23" s="23" t="s">
        <v>108</v>
      </c>
      <c r="F23" s="17"/>
      <c r="G23" s="18"/>
      <c r="H23" s="19"/>
      <c r="I23" s="19"/>
      <c r="J23" s="19"/>
      <c r="K23" s="19"/>
      <c r="L23" s="19"/>
      <c r="M23" s="19"/>
      <c r="N23" s="19"/>
      <c r="O23" s="14"/>
      <c r="V23" s="20"/>
    </row>
    <row r="24" spans="1:22" ht="15" customHeight="1" x14ac:dyDescent="0.3">
      <c r="A24" s="9" t="s">
        <v>13</v>
      </c>
      <c r="B24">
        <v>0.2044133173310401</v>
      </c>
      <c r="C24">
        <v>4.1090825134438277E-2</v>
      </c>
      <c r="D24" s="9">
        <f t="shared" si="5"/>
        <v>4.9746705417147004</v>
      </c>
      <c r="E24" s="23" t="s">
        <v>108</v>
      </c>
      <c r="F24" s="17"/>
      <c r="G24" s="18"/>
      <c r="H24" s="19"/>
      <c r="I24" s="19"/>
      <c r="J24" s="19"/>
      <c r="K24" s="19"/>
      <c r="L24" s="19"/>
      <c r="M24" s="19"/>
      <c r="N24" s="19"/>
      <c r="O24" s="14"/>
      <c r="V24" s="20"/>
    </row>
    <row r="25" spans="1:22" x14ac:dyDescent="0.3">
      <c r="A25" s="9" t="s">
        <v>14</v>
      </c>
      <c r="B25">
        <v>0.2044133173310401</v>
      </c>
      <c r="C25">
        <v>4.1090825134438277E-2</v>
      </c>
      <c r="D25" s="9">
        <f t="shared" si="5"/>
        <v>4.9746705417147004</v>
      </c>
      <c r="E25" s="23" t="s">
        <v>108</v>
      </c>
    </row>
    <row r="26" spans="1:22" x14ac:dyDescent="0.3">
      <c r="A26" s="9" t="s">
        <v>15</v>
      </c>
      <c r="B26">
        <v>0.19316703968495041</v>
      </c>
      <c r="C26">
        <v>2.96773035790499E-2</v>
      </c>
      <c r="D26" s="9">
        <f t="shared" si="5"/>
        <v>6.508914772880944</v>
      </c>
      <c r="E26" s="23" t="s">
        <v>108</v>
      </c>
      <c r="F26" s="28"/>
      <c r="G26" s="29"/>
      <c r="H26" s="28"/>
      <c r="I26" s="29"/>
      <c r="J26" s="15"/>
      <c r="K26" s="15"/>
      <c r="L26" s="15"/>
      <c r="M26" s="15"/>
      <c r="N26" s="15"/>
      <c r="O26" s="15"/>
      <c r="P26" s="15"/>
      <c r="R26" s="21"/>
    </row>
    <row r="27" spans="1:22" ht="14.4" customHeight="1" x14ac:dyDescent="0.3">
      <c r="A27" s="9" t="s">
        <v>16</v>
      </c>
      <c r="B27">
        <v>0.19316703968495041</v>
      </c>
      <c r="C27">
        <v>2.96773035790499E-2</v>
      </c>
      <c r="D27" s="9">
        <f t="shared" si="5"/>
        <v>6.508914772880944</v>
      </c>
      <c r="E27" s="23" t="s">
        <v>108</v>
      </c>
      <c r="F27" s="15"/>
      <c r="G27" s="16"/>
      <c r="H27" s="15"/>
      <c r="I27" s="16"/>
      <c r="J27" s="16"/>
      <c r="K27" s="16"/>
      <c r="L27" s="16"/>
      <c r="M27" s="16"/>
      <c r="N27" s="16"/>
      <c r="O27" s="16"/>
      <c r="P27" s="16"/>
      <c r="R27" s="31"/>
    </row>
    <row r="28" spans="1:22" x14ac:dyDescent="0.3">
      <c r="A28" s="9" t="s">
        <v>17</v>
      </c>
      <c r="B28" s="9">
        <v>0.19316703968495041</v>
      </c>
      <c r="C28" s="9">
        <v>2.96773035790499E-2</v>
      </c>
      <c r="D28" s="9">
        <f t="shared" si="5"/>
        <v>6.508914772880944</v>
      </c>
      <c r="E28" s="23" t="s">
        <v>108</v>
      </c>
      <c r="F28" s="17"/>
      <c r="G28" s="22"/>
      <c r="H28" s="17"/>
      <c r="I28" s="19"/>
      <c r="J28" s="18"/>
      <c r="K28" s="19"/>
      <c r="L28" s="30"/>
      <c r="M28" s="18"/>
      <c r="N28" s="19"/>
      <c r="O28" s="19"/>
      <c r="P28" s="19"/>
      <c r="R28" s="20"/>
    </row>
    <row r="29" spans="1:22" x14ac:dyDescent="0.3">
      <c r="A29" s="10" t="s">
        <v>18</v>
      </c>
      <c r="B29">
        <v>0.2011208749625959</v>
      </c>
      <c r="C29">
        <v>3.9077562819849511E-2</v>
      </c>
      <c r="D29" s="10">
        <f t="shared" si="5"/>
        <v>5.146709785607106</v>
      </c>
      <c r="E29" s="24" t="s">
        <v>109</v>
      </c>
    </row>
    <row r="30" spans="1:22" x14ac:dyDescent="0.3">
      <c r="A30" s="10" t="s">
        <v>19</v>
      </c>
      <c r="B30">
        <v>0.18930251152442359</v>
      </c>
      <c r="C30">
        <v>2.8067174840508042E-2</v>
      </c>
      <c r="D30" s="10">
        <f t="shared" si="5"/>
        <v>6.744622948342208</v>
      </c>
      <c r="E30" s="24" t="s">
        <v>109</v>
      </c>
    </row>
    <row r="31" spans="1:22" x14ac:dyDescent="0.3">
      <c r="A31" s="10" t="s">
        <v>20</v>
      </c>
      <c r="B31">
        <v>9.4497704802713911E-2</v>
      </c>
      <c r="C31">
        <v>2.100144219755087E-2</v>
      </c>
      <c r="D31" s="10">
        <f t="shared" si="5"/>
        <v>4.4995816912866093</v>
      </c>
      <c r="E31" s="24" t="s">
        <v>109</v>
      </c>
      <c r="I31" s="33"/>
      <c r="J31" s="34" t="s">
        <v>106</v>
      </c>
      <c r="K31" s="34" t="s">
        <v>107</v>
      </c>
    </row>
    <row r="32" spans="1:22" x14ac:dyDescent="0.3">
      <c r="A32" s="10" t="s">
        <v>21</v>
      </c>
      <c r="B32">
        <v>8.8380632758218017E-2</v>
      </c>
      <c r="C32">
        <v>1.374973205444494E-2</v>
      </c>
      <c r="D32" s="10">
        <f t="shared" si="5"/>
        <v>6.4278076407784832</v>
      </c>
      <c r="E32" s="24" t="s">
        <v>109</v>
      </c>
      <c r="G32" s="28"/>
      <c r="I32" s="35" t="s">
        <v>112</v>
      </c>
      <c r="J32" s="36">
        <f t="shared" ref="J32:K36" si="10">H12</f>
        <v>6.1683832424888418</v>
      </c>
      <c r="K32" s="36">
        <f t="shared" si="10"/>
        <v>0.82308824943020875</v>
      </c>
      <c r="L32" s="15"/>
      <c r="M32" s="15"/>
      <c r="O32" s="28"/>
      <c r="P32" s="29"/>
      <c r="Q32" s="15"/>
    </row>
    <row r="33" spans="1:17" x14ac:dyDescent="0.3">
      <c r="A33" s="10" t="s">
        <v>22</v>
      </c>
      <c r="B33">
        <v>0.12997495066100953</v>
      </c>
      <c r="C33">
        <v>2.8348945613360096E-2</v>
      </c>
      <c r="D33" s="10">
        <f t="shared" si="5"/>
        <v>4.584824862049043</v>
      </c>
      <c r="E33" s="24" t="s">
        <v>109</v>
      </c>
      <c r="G33" s="15"/>
      <c r="I33" s="35" t="s">
        <v>113</v>
      </c>
      <c r="J33" s="36">
        <f t="shared" si="10"/>
        <v>5.6349841434649237</v>
      </c>
      <c r="K33" s="36">
        <f t="shared" si="10"/>
        <v>0.85252190266430805</v>
      </c>
      <c r="L33" s="16"/>
      <c r="M33" s="16"/>
      <c r="O33" s="15"/>
      <c r="P33" s="16"/>
      <c r="Q33" s="16"/>
    </row>
    <row r="34" spans="1:17" x14ac:dyDescent="0.3">
      <c r="A34" s="10" t="s">
        <v>23</v>
      </c>
      <c r="B34">
        <v>0.12293057643967938</v>
      </c>
      <c r="C34">
        <v>2.0071215234396356E-2</v>
      </c>
      <c r="D34" s="10">
        <f t="shared" si="5"/>
        <v>6.1247201529188589</v>
      </c>
      <c r="E34" s="24" t="s">
        <v>109</v>
      </c>
      <c r="G34" s="17"/>
      <c r="I34" s="35" t="s">
        <v>114</v>
      </c>
      <c r="J34" s="36">
        <f t="shared" si="10"/>
        <v>4.0958385126029695</v>
      </c>
      <c r="K34" s="36">
        <f t="shared" si="10"/>
        <v>0.74923875238552895</v>
      </c>
      <c r="L34" s="19"/>
      <c r="M34" s="32"/>
      <c r="O34" s="17"/>
      <c r="P34" s="18"/>
      <c r="Q34" s="19"/>
    </row>
    <row r="35" spans="1:17" x14ac:dyDescent="0.3">
      <c r="A35" s="10" t="s">
        <v>24</v>
      </c>
      <c r="B35">
        <v>0.25837180583453467</v>
      </c>
      <c r="C35">
        <v>4.9287167855803435E-2</v>
      </c>
      <c r="D35" s="10">
        <f t="shared" si="5"/>
        <v>5.2421718892519422</v>
      </c>
      <c r="E35" s="24" t="s">
        <v>109</v>
      </c>
      <c r="G35" s="17"/>
      <c r="I35" s="35" t="s">
        <v>115</v>
      </c>
      <c r="J35" s="36">
        <f t="shared" si="10"/>
        <v>5.9750180471019183</v>
      </c>
      <c r="K35" s="36">
        <f t="shared" si="10"/>
        <v>0.86974606289233491</v>
      </c>
      <c r="L35" s="19"/>
      <c r="M35" s="32"/>
      <c r="O35" s="17"/>
      <c r="P35" s="18"/>
      <c r="Q35" s="19"/>
    </row>
    <row r="36" spans="1:17" x14ac:dyDescent="0.3">
      <c r="A36" s="10" t="s">
        <v>25</v>
      </c>
      <c r="B36">
        <v>0.24381363073771026</v>
      </c>
      <c r="C36">
        <v>3.6377897056216781E-2</v>
      </c>
      <c r="D36" s="10">
        <f t="shared" si="5"/>
        <v>6.7022464316981143</v>
      </c>
      <c r="E36" s="24" t="s">
        <v>109</v>
      </c>
      <c r="G36" s="17"/>
      <c r="I36" s="35" t="s">
        <v>116</v>
      </c>
      <c r="J36" s="36">
        <f t="shared" si="10"/>
        <v>3.9050465622127284</v>
      </c>
      <c r="K36" s="36">
        <f t="shared" si="10"/>
        <v>1.0307290421428239</v>
      </c>
      <c r="L36" s="32"/>
      <c r="M36" s="19"/>
      <c r="O36" s="17"/>
      <c r="P36" s="18"/>
      <c r="Q36" s="32"/>
    </row>
    <row r="37" spans="1:17" x14ac:dyDescent="0.3">
      <c r="A37" s="10" t="s">
        <v>26</v>
      </c>
      <c r="B37">
        <v>0.2011208749625959</v>
      </c>
      <c r="C37">
        <v>3.9077562819849511E-2</v>
      </c>
      <c r="D37" s="10">
        <f t="shared" si="5"/>
        <v>5.146709785607106</v>
      </c>
      <c r="E37" s="24" t="s">
        <v>109</v>
      </c>
      <c r="G37" s="17"/>
      <c r="M37" s="32"/>
      <c r="O37" s="17"/>
      <c r="P37" s="18"/>
      <c r="Q37" s="32"/>
    </row>
    <row r="38" spans="1:17" x14ac:dyDescent="0.3">
      <c r="A38" s="10" t="s">
        <v>27</v>
      </c>
      <c r="B38">
        <v>0.18930251152442359</v>
      </c>
      <c r="C38">
        <v>2.8067174840508042E-2</v>
      </c>
      <c r="D38" s="10">
        <f t="shared" si="5"/>
        <v>6.744622948342208</v>
      </c>
      <c r="E38" s="24" t="s">
        <v>109</v>
      </c>
      <c r="G38" s="17"/>
      <c r="H38" s="18"/>
      <c r="I38" s="32"/>
      <c r="J38" s="32"/>
      <c r="K38" s="19"/>
      <c r="L38" s="32"/>
      <c r="M38" s="19"/>
      <c r="N38" s="19"/>
      <c r="O38" s="17"/>
      <c r="P38" s="18"/>
      <c r="Q38" s="19"/>
    </row>
    <row r="39" spans="1:17" x14ac:dyDescent="0.3">
      <c r="A39" s="10" t="s">
        <v>28</v>
      </c>
      <c r="B39">
        <v>9.4497704802713911E-2</v>
      </c>
      <c r="C39">
        <v>2.100144219755087E-2</v>
      </c>
      <c r="D39" s="10">
        <f t="shared" si="5"/>
        <v>4.4995816912866093</v>
      </c>
      <c r="E39" s="24" t="s">
        <v>109</v>
      </c>
    </row>
    <row r="40" spans="1:17" x14ac:dyDescent="0.3">
      <c r="A40" s="10" t="s">
        <v>29</v>
      </c>
      <c r="B40">
        <v>8.8380632758218017E-2</v>
      </c>
      <c r="C40">
        <v>1.374973205444494E-2</v>
      </c>
      <c r="D40" s="10">
        <f t="shared" si="5"/>
        <v>6.4278076407784832</v>
      </c>
      <c r="E40" s="24" t="s">
        <v>109</v>
      </c>
    </row>
    <row r="41" spans="1:17" x14ac:dyDescent="0.3">
      <c r="A41" s="10" t="s">
        <v>30</v>
      </c>
      <c r="B41">
        <v>0.12997495066100953</v>
      </c>
      <c r="C41">
        <v>2.8348945613360096E-2</v>
      </c>
      <c r="D41" s="10">
        <f t="shared" si="5"/>
        <v>4.584824862049043</v>
      </c>
      <c r="E41" s="24" t="s">
        <v>109</v>
      </c>
    </row>
    <row r="42" spans="1:17" x14ac:dyDescent="0.3">
      <c r="A42" s="10" t="s">
        <v>31</v>
      </c>
      <c r="B42">
        <v>0.12293057643967938</v>
      </c>
      <c r="C42">
        <v>2.0071215234396356E-2</v>
      </c>
      <c r="D42" s="10">
        <f t="shared" si="5"/>
        <v>6.1247201529188589</v>
      </c>
      <c r="E42" s="24" t="s">
        <v>109</v>
      </c>
    </row>
    <row r="43" spans="1:17" x14ac:dyDescent="0.3">
      <c r="A43" s="10" t="s">
        <v>32</v>
      </c>
      <c r="B43">
        <v>0.24381363073771026</v>
      </c>
      <c r="C43">
        <v>3.6377897056216781E-2</v>
      </c>
      <c r="D43" s="10">
        <f t="shared" si="5"/>
        <v>6.7022464316981143</v>
      </c>
      <c r="E43" s="24" t="s">
        <v>109</v>
      </c>
    </row>
    <row r="44" spans="1:17" x14ac:dyDescent="0.3">
      <c r="A44" s="10" t="s">
        <v>33</v>
      </c>
      <c r="B44">
        <v>0.25837180583453467</v>
      </c>
      <c r="C44">
        <v>4.9287167855803435E-2</v>
      </c>
      <c r="D44" s="10">
        <f t="shared" si="5"/>
        <v>5.2421718892519422</v>
      </c>
      <c r="E44" s="24" t="s">
        <v>109</v>
      </c>
    </row>
    <row r="45" spans="1:17" x14ac:dyDescent="0.3">
      <c r="A45" s="10" t="s">
        <v>34</v>
      </c>
      <c r="B45">
        <v>0.25837180583453467</v>
      </c>
      <c r="C45">
        <v>4.9287167855803435E-2</v>
      </c>
      <c r="D45" s="10">
        <f t="shared" si="5"/>
        <v>5.2421718892519422</v>
      </c>
      <c r="E45" s="24" t="s">
        <v>109</v>
      </c>
    </row>
    <row r="46" spans="1:17" x14ac:dyDescent="0.3">
      <c r="A46" s="10" t="s">
        <v>35</v>
      </c>
      <c r="B46">
        <v>0.25837180583453467</v>
      </c>
      <c r="C46">
        <v>4.9287167855803435E-2</v>
      </c>
      <c r="D46" s="10">
        <f t="shared" si="5"/>
        <v>5.2421718892519422</v>
      </c>
      <c r="E46" s="24" t="s">
        <v>109</v>
      </c>
    </row>
    <row r="47" spans="1:17" x14ac:dyDescent="0.3">
      <c r="A47" s="11" t="s">
        <v>36</v>
      </c>
      <c r="B47">
        <v>0.16008096859237861</v>
      </c>
      <c r="C47">
        <v>4.5338839510755118E-2</v>
      </c>
      <c r="D47" s="11">
        <f t="shared" si="5"/>
        <v>3.5307689901150816</v>
      </c>
      <c r="E47" s="25" t="s">
        <v>110</v>
      </c>
    </row>
    <row r="48" spans="1:17" x14ac:dyDescent="0.3">
      <c r="A48" s="11" t="s">
        <v>37</v>
      </c>
      <c r="B48">
        <v>0.22160054887482289</v>
      </c>
      <c r="C48">
        <v>4.98616025632257E-2</v>
      </c>
      <c r="D48" s="11">
        <f t="shared" si="5"/>
        <v>4.4443126069569887</v>
      </c>
      <c r="E48" s="25" t="s">
        <v>110</v>
      </c>
    </row>
    <row r="49" spans="1:5" x14ac:dyDescent="0.3">
      <c r="A49" s="11" t="s">
        <v>38</v>
      </c>
      <c r="B49">
        <v>0.29689269854811495</v>
      </c>
      <c r="C49">
        <v>5.6762278491187819E-2</v>
      </c>
      <c r="D49" s="11">
        <f t="shared" si="5"/>
        <v>5.2304577342540384</v>
      </c>
      <c r="E49" s="25" t="s">
        <v>110</v>
      </c>
    </row>
    <row r="50" spans="1:5" x14ac:dyDescent="0.3">
      <c r="A50" s="11" t="s">
        <v>39</v>
      </c>
      <c r="B50">
        <v>0.21507403299835687</v>
      </c>
      <c r="C50">
        <v>6.14837772124847E-2</v>
      </c>
      <c r="D50" s="11">
        <f t="shared" si="5"/>
        <v>3.4980614846591536</v>
      </c>
      <c r="E50" s="25" t="s">
        <v>110</v>
      </c>
    </row>
    <row r="51" spans="1:5" x14ac:dyDescent="0.3">
      <c r="A51" s="11" t="s">
        <v>40</v>
      </c>
      <c r="B51">
        <v>0.25616581150234868</v>
      </c>
      <c r="C51">
        <v>6.7318777354013273E-2</v>
      </c>
      <c r="D51" s="11">
        <f t="shared" si="5"/>
        <v>3.8052653593994177</v>
      </c>
      <c r="E51" s="25" t="s">
        <v>110</v>
      </c>
    </row>
    <row r="52" spans="1:5" x14ac:dyDescent="0.3">
      <c r="A52" s="11" t="s">
        <v>41</v>
      </c>
      <c r="B52">
        <v>0.22304688210036358</v>
      </c>
      <c r="C52">
        <v>6.2272533737917565E-2</v>
      </c>
      <c r="D52" s="11">
        <f t="shared" si="5"/>
        <v>3.5817858807397616</v>
      </c>
      <c r="E52" s="25" t="s">
        <v>110</v>
      </c>
    </row>
    <row r="53" spans="1:5" x14ac:dyDescent="0.3">
      <c r="A53" s="11" t="s">
        <v>42</v>
      </c>
      <c r="B53">
        <v>0.20090975901035663</v>
      </c>
      <c r="C53">
        <v>4.8629934626911439E-2</v>
      </c>
      <c r="D53" s="11">
        <f t="shared" si="5"/>
        <v>4.1314009683898423</v>
      </c>
      <c r="E53" s="25" t="s">
        <v>110</v>
      </c>
    </row>
    <row r="54" spans="1:5" x14ac:dyDescent="0.3">
      <c r="A54" s="11" t="s">
        <v>43</v>
      </c>
      <c r="B54">
        <v>0.24108129816004964</v>
      </c>
      <c r="C54">
        <v>5.291983770321846E-2</v>
      </c>
      <c r="D54" s="11">
        <f t="shared" si="5"/>
        <v>4.5555940574131357</v>
      </c>
      <c r="E54" s="25" t="s">
        <v>110</v>
      </c>
    </row>
    <row r="55" spans="1:5" x14ac:dyDescent="0.3">
      <c r="A55" s="11" t="s">
        <v>44</v>
      </c>
      <c r="B55">
        <v>0.20956212067675001</v>
      </c>
      <c r="C55">
        <v>4.987231958105403E-2</v>
      </c>
      <c r="D55" s="11">
        <f t="shared" si="5"/>
        <v>4.2019726059896447</v>
      </c>
      <c r="E55" s="25" t="s">
        <v>110</v>
      </c>
    </row>
    <row r="56" spans="1:5" x14ac:dyDescent="0.3">
      <c r="A56" s="11" t="s">
        <v>45</v>
      </c>
      <c r="B56">
        <v>0.27375787456811196</v>
      </c>
      <c r="C56">
        <v>6.868200075816093E-2</v>
      </c>
      <c r="D56" s="11">
        <f t="shared" si="5"/>
        <v>3.9858750698316476</v>
      </c>
      <c r="E56" s="25" t="s">
        <v>110</v>
      </c>
    </row>
    <row r="57" spans="1:5" x14ac:dyDescent="0.3">
      <c r="A57" s="11" t="s">
        <v>46</v>
      </c>
      <c r="B57">
        <v>0.36517523178628375</v>
      </c>
      <c r="C57">
        <v>7.5899638755805784E-2</v>
      </c>
      <c r="D57" s="11">
        <f t="shared" si="5"/>
        <v>4.8112907751929246</v>
      </c>
      <c r="E57" s="25" t="s">
        <v>110</v>
      </c>
    </row>
    <row r="58" spans="1:5" x14ac:dyDescent="0.3">
      <c r="A58" s="11" t="s">
        <v>47</v>
      </c>
      <c r="B58">
        <v>0.11304758891349936</v>
      </c>
      <c r="C58">
        <v>3.9433621607728626E-2</v>
      </c>
      <c r="D58" s="11">
        <f t="shared" si="5"/>
        <v>2.8667818045741726</v>
      </c>
      <c r="E58" s="25" t="s">
        <v>110</v>
      </c>
    </row>
    <row r="59" spans="1:5" x14ac:dyDescent="0.3">
      <c r="A59" s="11" t="s">
        <v>48</v>
      </c>
      <c r="B59">
        <v>0.25742018139209405</v>
      </c>
      <c r="C59">
        <v>5.4612175545745996E-2</v>
      </c>
      <c r="D59" s="11">
        <f t="shared" si="5"/>
        <v>4.7136042250590355</v>
      </c>
      <c r="E59" s="25" t="s">
        <v>110</v>
      </c>
    </row>
    <row r="60" spans="1:5" x14ac:dyDescent="0.3">
      <c r="A60" s="11" t="s">
        <v>49</v>
      </c>
      <c r="B60">
        <v>0.34367656015032694</v>
      </c>
      <c r="C60">
        <v>6.008556949292615E-2</v>
      </c>
      <c r="D60" s="11">
        <f t="shared" si="5"/>
        <v>5.7197853503042495</v>
      </c>
      <c r="E60" s="25" t="s">
        <v>110</v>
      </c>
    </row>
    <row r="61" spans="1:5" x14ac:dyDescent="0.3">
      <c r="A61" s="11" t="s">
        <v>50</v>
      </c>
      <c r="B61">
        <v>0.10588229564893642</v>
      </c>
      <c r="C61">
        <v>3.0720175477109538E-2</v>
      </c>
      <c r="D61" s="11">
        <f t="shared" si="5"/>
        <v>3.4466696236104601</v>
      </c>
      <c r="E61" s="25" t="s">
        <v>110</v>
      </c>
    </row>
    <row r="62" spans="1:5" x14ac:dyDescent="0.3">
      <c r="A62" s="11" t="s">
        <v>51</v>
      </c>
      <c r="B62">
        <v>0.23596965356302005</v>
      </c>
      <c r="C62">
        <v>6.3537531424086635E-2</v>
      </c>
      <c r="D62" s="11">
        <f t="shared" si="5"/>
        <v>3.7138624726859564</v>
      </c>
      <c r="E62" s="25" t="s">
        <v>110</v>
      </c>
    </row>
    <row r="63" spans="1:5" x14ac:dyDescent="0.3">
      <c r="A63" s="11" t="s">
        <v>52</v>
      </c>
      <c r="B63">
        <v>0.3157400740934595</v>
      </c>
      <c r="C63">
        <v>7.0845819129833287E-2</v>
      </c>
      <c r="D63" s="11">
        <f t="shared" si="5"/>
        <v>4.4567213418032292</v>
      </c>
      <c r="E63" s="25" t="s">
        <v>110</v>
      </c>
    </row>
    <row r="64" spans="1:5" x14ac:dyDescent="0.3">
      <c r="A64" s="11" t="s">
        <v>53</v>
      </c>
      <c r="B64">
        <v>0.1730587695836848</v>
      </c>
      <c r="C64">
        <v>5.7098468225612611E-2</v>
      </c>
      <c r="D64" s="11">
        <f t="shared" si="5"/>
        <v>3.0308828758746977</v>
      </c>
      <c r="E64" s="25" t="s">
        <v>110</v>
      </c>
    </row>
    <row r="65" spans="1:5" x14ac:dyDescent="0.3">
      <c r="A65" s="12" t="s">
        <v>54</v>
      </c>
      <c r="B65">
        <v>7.720034988448618E-2</v>
      </c>
      <c r="C65">
        <v>2.0553609977957025E-2</v>
      </c>
      <c r="D65" s="12">
        <f t="shared" si="5"/>
        <v>3.7560482059979079</v>
      </c>
      <c r="E65" s="26" t="s">
        <v>111</v>
      </c>
    </row>
    <row r="66" spans="1:5" x14ac:dyDescent="0.3">
      <c r="A66" s="12" t="s">
        <v>55</v>
      </c>
      <c r="B66">
        <v>0.16051252520681</v>
      </c>
      <c r="C66">
        <v>3.7499022488454846E-2</v>
      </c>
      <c r="D66" s="12">
        <f t="shared" si="5"/>
        <v>4.2804455837809749</v>
      </c>
      <c r="E66" s="26" t="s">
        <v>111</v>
      </c>
    </row>
    <row r="67" spans="1:5" x14ac:dyDescent="0.3">
      <c r="A67" s="12" t="s">
        <v>56</v>
      </c>
      <c r="B67">
        <v>0.15090996403438348</v>
      </c>
      <c r="C67">
        <v>2.5579504862136303E-2</v>
      </c>
      <c r="D67" s="12">
        <f t="shared" si="5"/>
        <v>5.8996436736258255</v>
      </c>
      <c r="E67" s="26" t="s">
        <v>111</v>
      </c>
    </row>
    <row r="68" spans="1:5" x14ac:dyDescent="0.3">
      <c r="A68" s="12" t="s">
        <v>57</v>
      </c>
      <c r="B68">
        <v>5.2179702644750539E-2</v>
      </c>
      <c r="C68">
        <v>2.0190853771203141E-2</v>
      </c>
      <c r="D68" s="12">
        <f t="shared" si="5"/>
        <v>2.5843237356892232</v>
      </c>
      <c r="E68" s="26" t="s">
        <v>111</v>
      </c>
    </row>
    <row r="69" spans="1:5" x14ac:dyDescent="0.3">
      <c r="A69" s="12" t="s">
        <v>58</v>
      </c>
      <c r="B69">
        <v>4.8011042514337708E-2</v>
      </c>
      <c r="C69">
        <v>1.1775141378864176E-2</v>
      </c>
      <c r="D69" s="12">
        <f t="shared" si="5"/>
        <v>4.0773219589970502</v>
      </c>
      <c r="E69" s="26" t="s">
        <v>111</v>
      </c>
    </row>
    <row r="70" spans="1:5" x14ac:dyDescent="0.3">
      <c r="A70" s="12" t="s">
        <v>59</v>
      </c>
      <c r="B70">
        <v>0.11589541325278871</v>
      </c>
      <c r="C70">
        <v>3.6636761375052229E-2</v>
      </c>
      <c r="D70" s="12">
        <f t="shared" si="5"/>
        <v>3.1633640339101476</v>
      </c>
      <c r="E70" s="26" t="s">
        <v>111</v>
      </c>
    </row>
    <row r="71" spans="1:5" x14ac:dyDescent="0.3">
      <c r="A71" s="12" t="s">
        <v>60</v>
      </c>
      <c r="B71">
        <v>0.1072577794159342</v>
      </c>
      <c r="C71">
        <v>2.335524106975885E-2</v>
      </c>
      <c r="D71" s="12">
        <f t="shared" si="5"/>
        <v>4.592450109830601</v>
      </c>
      <c r="E71" s="26" t="s">
        <v>111</v>
      </c>
    </row>
    <row r="72" spans="1:5" x14ac:dyDescent="0.3">
      <c r="A72" s="12" t="s">
        <v>61</v>
      </c>
      <c r="B72">
        <v>6.4403063134300262E-2</v>
      </c>
      <c r="C72">
        <v>2.3378156130574729E-2</v>
      </c>
      <c r="D72" s="12">
        <f t="shared" si="5"/>
        <v>2.7548392941935997</v>
      </c>
      <c r="E72" s="26" t="s">
        <v>111</v>
      </c>
    </row>
    <row r="73" spans="1:5" x14ac:dyDescent="0.3">
      <c r="A73" s="12" t="s">
        <v>62</v>
      </c>
      <c r="B73">
        <v>5.9109644897933501E-2</v>
      </c>
      <c r="C73">
        <v>1.399500181031017E-2</v>
      </c>
      <c r="D73" s="12">
        <f t="shared" si="5"/>
        <v>4.2236253841987503</v>
      </c>
      <c r="E73" s="26" t="s">
        <v>111</v>
      </c>
    </row>
    <row r="74" spans="1:5" x14ac:dyDescent="0.3">
      <c r="A74" s="12" t="s">
        <v>63</v>
      </c>
      <c r="B74">
        <v>7.3990090884572993E-2</v>
      </c>
      <c r="C74">
        <v>2.7827257697116258E-2</v>
      </c>
      <c r="D74" s="12">
        <f t="shared" si="5"/>
        <v>2.6589070216660478</v>
      </c>
      <c r="E74" s="26" t="s">
        <v>111</v>
      </c>
    </row>
    <row r="75" spans="1:5" x14ac:dyDescent="0.3">
      <c r="A75" s="12" t="s">
        <v>64</v>
      </c>
      <c r="B75">
        <v>6.8289457677864387E-2</v>
      </c>
      <c r="C75">
        <v>1.6530682547397542E-2</v>
      </c>
      <c r="D75" s="12">
        <f t="shared" si="5"/>
        <v>4.1310730807431382</v>
      </c>
      <c r="E75" s="26" t="s">
        <v>111</v>
      </c>
    </row>
    <row r="76" spans="1:5" x14ac:dyDescent="0.3">
      <c r="A76" s="12" t="s">
        <v>65</v>
      </c>
      <c r="B76">
        <v>0.10087196687118026</v>
      </c>
      <c r="C76">
        <v>3.5480625278671955E-2</v>
      </c>
      <c r="D76" s="12">
        <f t="shared" ref="D76:D102" si="11">B76/C76</f>
        <v>2.8430154789807558</v>
      </c>
      <c r="E76" s="26" t="s">
        <v>111</v>
      </c>
    </row>
    <row r="77" spans="1:5" x14ac:dyDescent="0.3">
      <c r="A77" s="12" t="s">
        <v>66</v>
      </c>
      <c r="B77">
        <v>8.3616070628855052E-2</v>
      </c>
      <c r="C77">
        <v>3.2743679301707983E-2</v>
      </c>
      <c r="D77" s="12">
        <f t="shared" si="11"/>
        <v>2.5536553133933686</v>
      </c>
      <c r="E77" s="26" t="s">
        <v>111</v>
      </c>
    </row>
    <row r="78" spans="1:5" x14ac:dyDescent="0.3">
      <c r="A78" s="12" t="s">
        <v>67</v>
      </c>
      <c r="B78">
        <v>9.305758636151143E-2</v>
      </c>
      <c r="C78">
        <v>2.1764685954204343E-2</v>
      </c>
      <c r="D78" s="12">
        <f t="shared" si="11"/>
        <v>4.2756227476618029</v>
      </c>
      <c r="E78" s="26" t="s">
        <v>111</v>
      </c>
    </row>
    <row r="79" spans="1:5" x14ac:dyDescent="0.3">
      <c r="A79" s="12" t="s">
        <v>68</v>
      </c>
      <c r="B79">
        <v>8.4674576413632713E-2</v>
      </c>
      <c r="C79">
        <v>2.9556417993452263E-2</v>
      </c>
      <c r="D79" s="12">
        <f t="shared" si="11"/>
        <v>2.8648456802983016</v>
      </c>
      <c r="E79" s="26" t="s">
        <v>111</v>
      </c>
    </row>
    <row r="80" spans="1:5" x14ac:dyDescent="0.3">
      <c r="A80" s="12" t="s">
        <v>69</v>
      </c>
      <c r="B80">
        <v>7.8430565745329556E-2</v>
      </c>
      <c r="C80">
        <v>1.8596865785153505E-2</v>
      </c>
      <c r="D80" s="12">
        <f t="shared" si="11"/>
        <v>4.2174077423273806</v>
      </c>
      <c r="E80" s="26" t="s">
        <v>111</v>
      </c>
    </row>
    <row r="81" spans="1:5" x14ac:dyDescent="0.3">
      <c r="A81" s="12" t="s">
        <v>70</v>
      </c>
      <c r="B81">
        <v>0.12597300899879529</v>
      </c>
      <c r="C81">
        <v>3.1436270845996067E-2</v>
      </c>
      <c r="D81" s="12">
        <f t="shared" si="11"/>
        <v>4.0072504024388778</v>
      </c>
      <c r="E81" s="26" t="s">
        <v>111</v>
      </c>
    </row>
    <row r="82" spans="1:5" x14ac:dyDescent="0.3">
      <c r="A82" s="12" t="s">
        <v>71</v>
      </c>
      <c r="B82">
        <v>0.11873920044587888</v>
      </c>
      <c r="C82">
        <v>2.1096261443490173E-2</v>
      </c>
      <c r="D82" s="12">
        <f t="shared" si="11"/>
        <v>5.6284475220380381</v>
      </c>
      <c r="E82" s="26" t="s">
        <v>111</v>
      </c>
    </row>
    <row r="83" spans="1:5" x14ac:dyDescent="0.3">
      <c r="A83" s="12" t="s">
        <v>72</v>
      </c>
      <c r="B83">
        <v>9.8861659515816436E-2</v>
      </c>
      <c r="C83">
        <v>2.4953022768014775E-2</v>
      </c>
      <c r="D83" s="12">
        <f t="shared" si="11"/>
        <v>3.9619111654295871</v>
      </c>
      <c r="E83" s="26" t="s">
        <v>111</v>
      </c>
    </row>
    <row r="84" spans="1:5" x14ac:dyDescent="0.3">
      <c r="A84" s="12" t="s">
        <v>73</v>
      </c>
      <c r="B84">
        <v>9.2701527461772765E-2</v>
      </c>
      <c r="C84">
        <v>1.6475195404704688E-2</v>
      </c>
      <c r="D84" s="12">
        <f t="shared" si="11"/>
        <v>5.6267331090531858</v>
      </c>
      <c r="E84" s="26" t="s">
        <v>111</v>
      </c>
    </row>
    <row r="85" spans="1:5" x14ac:dyDescent="0.3">
      <c r="A85" s="13" t="s">
        <v>74</v>
      </c>
      <c r="B85">
        <v>0.11584550901298263</v>
      </c>
      <c r="C85">
        <v>1.6596554537623223E-2</v>
      </c>
      <c r="D85" s="13">
        <f>B85/C85</f>
        <v>6.9800938954147984</v>
      </c>
      <c r="E85" s="27" t="s">
        <v>103</v>
      </c>
    </row>
    <row r="86" spans="1:5" x14ac:dyDescent="0.3">
      <c r="A86" s="13" t="s">
        <v>75</v>
      </c>
      <c r="B86">
        <v>0.12442310099074678</v>
      </c>
      <c r="C86">
        <v>2.4846780779215955E-2</v>
      </c>
      <c r="D86" s="13">
        <f t="shared" si="11"/>
        <v>5.0076145516132726</v>
      </c>
      <c r="E86" s="27" t="s">
        <v>103</v>
      </c>
    </row>
    <row r="87" spans="1:5" x14ac:dyDescent="0.3">
      <c r="A87" s="13" t="s">
        <v>76</v>
      </c>
      <c r="B87">
        <v>0.12442310099074678</v>
      </c>
      <c r="C87">
        <v>2.4846780779215955E-2</v>
      </c>
      <c r="D87" s="13">
        <f t="shared" si="11"/>
        <v>5.0076145516132726</v>
      </c>
      <c r="E87" s="27" t="s">
        <v>103</v>
      </c>
    </row>
    <row r="88" spans="1:5" x14ac:dyDescent="0.3">
      <c r="A88" s="13" t="s">
        <v>77</v>
      </c>
      <c r="B88">
        <v>0.176266966712881</v>
      </c>
      <c r="C88">
        <v>3.5465545069178352E-2</v>
      </c>
      <c r="D88" s="13">
        <f t="shared" si="11"/>
        <v>4.9700904460669744</v>
      </c>
      <c r="E88" s="27" t="s">
        <v>103</v>
      </c>
    </row>
    <row r="89" spans="1:5" x14ac:dyDescent="0.3">
      <c r="A89" s="13" t="s">
        <v>78</v>
      </c>
      <c r="B89">
        <v>0.11584550901298263</v>
      </c>
      <c r="C89">
        <v>1.6596554537623223E-2</v>
      </c>
      <c r="D89" s="13">
        <f t="shared" si="11"/>
        <v>6.9800938954147984</v>
      </c>
      <c r="E89" s="27" t="s">
        <v>103</v>
      </c>
    </row>
    <row r="90" spans="1:5" x14ac:dyDescent="0.3">
      <c r="A90" s="13" t="s">
        <v>79</v>
      </c>
      <c r="B90">
        <v>0.11584550901298263</v>
      </c>
      <c r="C90">
        <v>1.6596554537623223E-2</v>
      </c>
      <c r="D90" s="13">
        <f t="shared" si="11"/>
        <v>6.9800938954147984</v>
      </c>
      <c r="E90" s="27" t="s">
        <v>103</v>
      </c>
    </row>
    <row r="91" spans="1:5" x14ac:dyDescent="0.3">
      <c r="A91" s="13" t="s">
        <v>80</v>
      </c>
      <c r="B91">
        <v>0.16678274339535704</v>
      </c>
      <c r="C91">
        <v>2.5579504862136303E-2</v>
      </c>
      <c r="D91" s="13">
        <f t="shared" si="11"/>
        <v>6.520170906131761</v>
      </c>
      <c r="E91" s="27" t="s">
        <v>103</v>
      </c>
    </row>
    <row r="92" spans="1:5" x14ac:dyDescent="0.3">
      <c r="A92" s="13" t="s">
        <v>81</v>
      </c>
      <c r="B92">
        <v>0.176266966712881</v>
      </c>
      <c r="C92">
        <v>3.5465545069178352E-2</v>
      </c>
      <c r="D92" s="13">
        <f t="shared" si="11"/>
        <v>4.9700904460669744</v>
      </c>
      <c r="E92" s="27" t="s">
        <v>103</v>
      </c>
    </row>
    <row r="93" spans="1:5" x14ac:dyDescent="0.3">
      <c r="A93" s="13" t="s">
        <v>82</v>
      </c>
      <c r="B93">
        <v>0.176266966712881</v>
      </c>
      <c r="C93">
        <v>3.5465545069178352E-2</v>
      </c>
      <c r="D93" s="13">
        <f t="shared" si="11"/>
        <v>4.9700904460669744</v>
      </c>
      <c r="E93" s="27" t="s">
        <v>103</v>
      </c>
    </row>
    <row r="94" spans="1:5" x14ac:dyDescent="0.3">
      <c r="A94" s="13" t="s">
        <v>83</v>
      </c>
      <c r="B94">
        <v>0.25285553252331333</v>
      </c>
      <c r="C94">
        <v>4.5982899628029601E-2</v>
      </c>
      <c r="D94" s="13">
        <f t="shared" si="11"/>
        <v>5.4989036047909705</v>
      </c>
      <c r="E94" s="27" t="s">
        <v>103</v>
      </c>
    </row>
    <row r="95" spans="1:5" x14ac:dyDescent="0.3">
      <c r="A95" s="13" t="s">
        <v>84</v>
      </c>
      <c r="B95">
        <v>0.16678274339535704</v>
      </c>
      <c r="C95">
        <v>2.5579504862136303E-2</v>
      </c>
      <c r="D95" s="13">
        <f t="shared" si="11"/>
        <v>6.520170906131761</v>
      </c>
      <c r="E95" s="27" t="s">
        <v>103</v>
      </c>
    </row>
    <row r="96" spans="1:5" x14ac:dyDescent="0.3">
      <c r="A96" s="13" t="s">
        <v>85</v>
      </c>
      <c r="B96">
        <v>0.16678274339535704</v>
      </c>
      <c r="C96">
        <v>2.5579504862136303E-2</v>
      </c>
      <c r="D96" s="13">
        <f t="shared" si="11"/>
        <v>6.520170906131761</v>
      </c>
      <c r="E96" s="27" t="s">
        <v>103</v>
      </c>
    </row>
    <row r="97" spans="1:5" x14ac:dyDescent="0.3">
      <c r="A97" s="13" t="s">
        <v>86</v>
      </c>
      <c r="B97">
        <v>0.23854954668941739</v>
      </c>
      <c r="C97">
        <v>3.4707026735309905E-2</v>
      </c>
      <c r="D97" s="13">
        <f t="shared" si="11"/>
        <v>6.8732348785937374</v>
      </c>
      <c r="E97" s="27" t="s">
        <v>103</v>
      </c>
    </row>
    <row r="98" spans="1:5" x14ac:dyDescent="0.3">
      <c r="A98" s="13" t="s">
        <v>87</v>
      </c>
      <c r="B98">
        <v>0.25285553252331333</v>
      </c>
      <c r="C98">
        <v>4.5982899628029601E-2</v>
      </c>
      <c r="D98" s="13">
        <f t="shared" si="11"/>
        <v>5.4989036047909705</v>
      </c>
      <c r="E98" s="27" t="s">
        <v>103</v>
      </c>
    </row>
    <row r="99" spans="1:5" x14ac:dyDescent="0.3">
      <c r="A99" s="13" t="s">
        <v>88</v>
      </c>
      <c r="B99">
        <v>0.25285553252331333</v>
      </c>
      <c r="C99">
        <v>4.5982899628029601E-2</v>
      </c>
      <c r="D99" s="13">
        <f t="shared" si="11"/>
        <v>5.4989036047909705</v>
      </c>
      <c r="E99" s="27" t="s">
        <v>103</v>
      </c>
    </row>
    <row r="100" spans="1:5" x14ac:dyDescent="0.3">
      <c r="A100" s="13" t="s">
        <v>89</v>
      </c>
      <c r="B100">
        <v>0.12442310099074678</v>
      </c>
      <c r="C100">
        <v>2.4846780779215955E-2</v>
      </c>
      <c r="D100" s="13">
        <f t="shared" si="11"/>
        <v>5.0076145516132726</v>
      </c>
      <c r="E100" s="27" t="s">
        <v>103</v>
      </c>
    </row>
    <row r="101" spans="1:5" x14ac:dyDescent="0.3">
      <c r="A101" s="13" t="s">
        <v>90</v>
      </c>
      <c r="B101">
        <v>0.23854954668941739</v>
      </c>
      <c r="C101">
        <v>3.4707026735309905E-2</v>
      </c>
      <c r="D101" s="13">
        <f t="shared" si="11"/>
        <v>6.8732348785937374</v>
      </c>
      <c r="E101" s="27" t="s">
        <v>103</v>
      </c>
    </row>
    <row r="102" spans="1:5" x14ac:dyDescent="0.3">
      <c r="A102" s="13" t="s">
        <v>91</v>
      </c>
      <c r="B102">
        <v>0.23854954668941739</v>
      </c>
      <c r="C102">
        <v>3.4707026735309905E-2</v>
      </c>
      <c r="D102" s="13">
        <f t="shared" si="11"/>
        <v>6.8732348785937374</v>
      </c>
      <c r="E102" s="27" t="s">
        <v>103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A805-6682-4493-B960-26A2314273AD}">
  <dimension ref="A1:N70"/>
  <sheetViews>
    <sheetView topLeftCell="A58" workbookViewId="0">
      <selection activeCell="T16" sqref="T16"/>
    </sheetView>
  </sheetViews>
  <sheetFormatPr defaultRowHeight="14.4" x14ac:dyDescent="0.3"/>
  <sheetData>
    <row r="1" spans="1:14" x14ac:dyDescent="0.3">
      <c r="A1" s="116"/>
      <c r="B1" s="116" t="s">
        <v>137</v>
      </c>
      <c r="C1" s="116"/>
      <c r="D1" s="116"/>
      <c r="E1" s="116"/>
      <c r="F1" s="116"/>
      <c r="G1" s="116"/>
      <c r="H1" s="116"/>
    </row>
    <row r="2" spans="1:14" x14ac:dyDescent="0.3">
      <c r="A2" s="117"/>
      <c r="B2" s="118" t="s">
        <v>138</v>
      </c>
      <c r="C2" s="119" t="s">
        <v>139</v>
      </c>
      <c r="D2" s="120" t="s">
        <v>140</v>
      </c>
      <c r="E2" s="83"/>
      <c r="F2" s="118" t="s">
        <v>138</v>
      </c>
      <c r="G2" s="119" t="s">
        <v>139</v>
      </c>
      <c r="H2" s="120" t="s">
        <v>140</v>
      </c>
    </row>
    <row r="3" spans="1:14" x14ac:dyDescent="0.3">
      <c r="A3" s="116">
        <v>1</v>
      </c>
      <c r="B3" s="116">
        <v>0.53090000000000004</v>
      </c>
      <c r="C3" s="116">
        <v>0.92730000000000001</v>
      </c>
      <c r="D3" s="116">
        <v>0.80840000000000001</v>
      </c>
      <c r="E3" s="116"/>
      <c r="F3" s="121">
        <v>5.3090000000000002</v>
      </c>
      <c r="G3" s="122">
        <v>9.2729999999999997</v>
      </c>
      <c r="H3" s="123">
        <v>8.0839999999999996</v>
      </c>
      <c r="K3" s="116"/>
      <c r="L3" s="130">
        <v>0</v>
      </c>
      <c r="M3" s="131">
        <v>0.01</v>
      </c>
      <c r="N3" s="132">
        <v>0.02</v>
      </c>
    </row>
    <row r="4" spans="1:14" x14ac:dyDescent="0.3">
      <c r="A4" s="116">
        <v>2</v>
      </c>
      <c r="B4" s="116">
        <v>0.52910000000000001</v>
      </c>
      <c r="C4" s="116">
        <v>0.92849999999999999</v>
      </c>
      <c r="D4" s="116">
        <v>0.80859999999999999</v>
      </c>
      <c r="E4" s="116"/>
      <c r="F4" s="121">
        <v>5.2910000000000004</v>
      </c>
      <c r="G4" s="122">
        <v>9.2850000000000001</v>
      </c>
      <c r="H4" s="123">
        <v>8.0860000000000003</v>
      </c>
      <c r="K4" s="116" t="s">
        <v>145</v>
      </c>
      <c r="L4" s="116">
        <v>6.8890000000000002</v>
      </c>
      <c r="M4" s="116">
        <v>8.9497187500000006</v>
      </c>
      <c r="N4" s="116">
        <v>8.8236562500000009</v>
      </c>
    </row>
    <row r="5" spans="1:14" x14ac:dyDescent="0.3">
      <c r="A5" s="116">
        <v>3</v>
      </c>
      <c r="B5" s="116">
        <v>0.52900000000000003</v>
      </c>
      <c r="C5" s="116">
        <v>0.92830000000000001</v>
      </c>
      <c r="D5" s="116">
        <v>0.70950000000000002</v>
      </c>
      <c r="E5" s="116"/>
      <c r="F5" s="121">
        <v>5.29</v>
      </c>
      <c r="G5" s="122">
        <v>9.2829999999999995</v>
      </c>
      <c r="H5" s="123">
        <v>7.0949999999999998</v>
      </c>
      <c r="K5" s="116" t="s">
        <v>146</v>
      </c>
      <c r="L5" s="116">
        <v>9.258775</v>
      </c>
      <c r="M5" s="116">
        <v>11.454756250000001</v>
      </c>
      <c r="N5" s="116">
        <v>11.125393750000001</v>
      </c>
    </row>
    <row r="6" spans="1:14" x14ac:dyDescent="0.3">
      <c r="A6" s="116">
        <v>4</v>
      </c>
      <c r="B6" s="116">
        <v>0.52949999999999997</v>
      </c>
      <c r="C6" s="116">
        <v>0.7258</v>
      </c>
      <c r="D6" s="116">
        <v>0.70950000000000002</v>
      </c>
      <c r="E6" s="116"/>
      <c r="F6" s="121">
        <v>5.2949999999999999</v>
      </c>
      <c r="G6" s="122">
        <v>7.258</v>
      </c>
      <c r="H6" s="123">
        <v>7.0949999999999998</v>
      </c>
      <c r="K6" s="116"/>
      <c r="L6" s="116">
        <v>1.509036458</v>
      </c>
      <c r="M6" s="116">
        <v>1.711353798</v>
      </c>
      <c r="N6" s="116">
        <v>1.484853411</v>
      </c>
    </row>
    <row r="7" spans="1:14" x14ac:dyDescent="0.3">
      <c r="A7" s="116">
        <v>5</v>
      </c>
      <c r="B7" s="116">
        <v>0.4496</v>
      </c>
      <c r="C7" s="116">
        <v>0.4491</v>
      </c>
      <c r="D7" s="116">
        <v>0.84330000000000005</v>
      </c>
      <c r="E7" s="116"/>
      <c r="F7" s="121">
        <v>4.4960000000000004</v>
      </c>
      <c r="G7" s="122">
        <v>4.4909999999999997</v>
      </c>
      <c r="H7" s="123">
        <v>8.4329999999999998</v>
      </c>
      <c r="K7" s="116"/>
      <c r="L7" s="116">
        <v>1.4459389229999999</v>
      </c>
      <c r="M7" s="116">
        <v>1.348437415</v>
      </c>
      <c r="N7" s="116">
        <v>1.6143542580000001</v>
      </c>
    </row>
    <row r="8" spans="1:14" x14ac:dyDescent="0.3">
      <c r="A8" s="116">
        <v>6</v>
      </c>
      <c r="B8" s="116">
        <v>0.55789999999999995</v>
      </c>
      <c r="C8" s="116">
        <v>0.84009999999999996</v>
      </c>
      <c r="D8" s="116">
        <v>0.62590000000000001</v>
      </c>
      <c r="E8" s="116"/>
      <c r="F8" s="121">
        <v>5.5789999999999997</v>
      </c>
      <c r="G8" s="122">
        <v>8.4009999999999998</v>
      </c>
      <c r="H8" s="123">
        <v>6.2590000000000003</v>
      </c>
    </row>
    <row r="9" spans="1:14" x14ac:dyDescent="0.3">
      <c r="A9" s="116">
        <v>7</v>
      </c>
      <c r="B9" s="116">
        <v>0.55720000000000003</v>
      </c>
      <c r="C9" s="116">
        <v>0.83809999999999996</v>
      </c>
      <c r="D9" s="116">
        <v>0.62590000000000001</v>
      </c>
      <c r="E9" s="116"/>
      <c r="F9" s="121">
        <v>5.5720000000000001</v>
      </c>
      <c r="G9" s="122">
        <v>8.3810000000000002</v>
      </c>
      <c r="H9" s="123">
        <v>6.2590000000000003</v>
      </c>
    </row>
    <row r="10" spans="1:14" x14ac:dyDescent="0.3">
      <c r="A10" s="116">
        <v>8</v>
      </c>
      <c r="B10" s="116">
        <v>0.55689999999999995</v>
      </c>
      <c r="C10" s="116">
        <v>0.83730000000000004</v>
      </c>
      <c r="D10" s="116">
        <v>0.62529999999999997</v>
      </c>
      <c r="E10" s="116"/>
      <c r="F10" s="121">
        <v>5.569</v>
      </c>
      <c r="G10" s="122">
        <v>8.3729999999999993</v>
      </c>
      <c r="H10" s="123">
        <v>6.2530000000000001</v>
      </c>
    </row>
    <row r="11" spans="1:14" x14ac:dyDescent="0.3">
      <c r="A11" s="116">
        <v>9</v>
      </c>
      <c r="B11" s="116">
        <v>0.55700000000000005</v>
      </c>
      <c r="C11" s="116">
        <v>0.83589999999999998</v>
      </c>
      <c r="D11" s="116">
        <v>0.64370000000000005</v>
      </c>
      <c r="E11" s="116"/>
      <c r="F11" s="121">
        <v>5.57</v>
      </c>
      <c r="G11" s="122">
        <v>8.359</v>
      </c>
      <c r="H11" s="123">
        <v>6.4370000000000003</v>
      </c>
    </row>
    <row r="12" spans="1:14" x14ac:dyDescent="0.3">
      <c r="A12" s="116">
        <v>10</v>
      </c>
      <c r="B12" s="116">
        <v>0.44919999999999999</v>
      </c>
      <c r="C12" s="116">
        <v>0.44900000000000001</v>
      </c>
      <c r="D12" s="116">
        <v>0.74329999999999996</v>
      </c>
      <c r="E12" s="116"/>
      <c r="F12" s="121">
        <v>4.492</v>
      </c>
      <c r="G12" s="122">
        <v>4.49</v>
      </c>
      <c r="H12" s="123">
        <v>7.4329999999999998</v>
      </c>
    </row>
    <row r="13" spans="1:14" x14ac:dyDescent="0.3">
      <c r="A13" s="116">
        <v>11</v>
      </c>
      <c r="B13" s="116">
        <v>0.94289999999999996</v>
      </c>
      <c r="C13" s="116">
        <v>1.1034999999999999</v>
      </c>
      <c r="D13" s="116">
        <v>1.0182</v>
      </c>
      <c r="E13" s="116"/>
      <c r="F13" s="121">
        <v>9.4290000000000003</v>
      </c>
      <c r="G13" s="122">
        <v>11.035</v>
      </c>
      <c r="H13" s="123">
        <v>10.182</v>
      </c>
    </row>
    <row r="14" spans="1:14" x14ac:dyDescent="0.3">
      <c r="A14" s="116">
        <v>12</v>
      </c>
      <c r="B14" s="116">
        <v>0.92110000000000003</v>
      </c>
      <c r="C14" s="116">
        <v>1.0839000000000001</v>
      </c>
      <c r="D14" s="116">
        <v>1.0190999999999999</v>
      </c>
      <c r="E14" s="116"/>
      <c r="F14" s="121">
        <v>9.2110000000000003</v>
      </c>
      <c r="G14" s="122">
        <v>10.839</v>
      </c>
      <c r="H14" s="123">
        <v>10.191000000000001</v>
      </c>
    </row>
    <row r="15" spans="1:14" x14ac:dyDescent="0.3">
      <c r="A15" s="116">
        <v>13</v>
      </c>
      <c r="B15" s="116">
        <v>0.92120000000000002</v>
      </c>
      <c r="C15" s="116">
        <v>1.0561</v>
      </c>
      <c r="D15" s="116">
        <v>0.91759999999999997</v>
      </c>
      <c r="E15" s="116"/>
      <c r="F15" s="121">
        <v>9.2119999999999997</v>
      </c>
      <c r="G15" s="122">
        <v>10.561</v>
      </c>
      <c r="H15" s="123">
        <v>9.1760000000000002</v>
      </c>
    </row>
    <row r="16" spans="1:14" x14ac:dyDescent="0.3">
      <c r="A16" s="116">
        <v>14</v>
      </c>
      <c r="B16" s="116">
        <v>0.91590000000000005</v>
      </c>
      <c r="C16" s="116">
        <v>1.0481</v>
      </c>
      <c r="D16" s="116">
        <v>0.91620000000000001</v>
      </c>
      <c r="E16" s="116"/>
      <c r="F16" s="121">
        <v>9.1590000000000007</v>
      </c>
      <c r="G16" s="122">
        <v>10.481</v>
      </c>
      <c r="H16" s="123">
        <v>9.1620000000000008</v>
      </c>
    </row>
    <row r="17" spans="1:8" x14ac:dyDescent="0.3">
      <c r="A17" s="116">
        <v>15</v>
      </c>
      <c r="B17" s="116">
        <v>0.9909</v>
      </c>
      <c r="C17" s="116">
        <v>1.1241000000000001</v>
      </c>
      <c r="D17" s="116">
        <v>1.0569999999999999</v>
      </c>
      <c r="E17" s="116"/>
      <c r="F17" s="121">
        <v>9.9090000000000007</v>
      </c>
      <c r="G17" s="122">
        <v>11.241</v>
      </c>
      <c r="H17" s="123">
        <v>10.57</v>
      </c>
    </row>
    <row r="18" spans="1:8" x14ac:dyDescent="0.3">
      <c r="A18" s="116">
        <v>16</v>
      </c>
      <c r="B18" s="116">
        <v>0.7339</v>
      </c>
      <c r="C18" s="116">
        <v>1.0854999999999999</v>
      </c>
      <c r="D18" s="116">
        <v>1.1294</v>
      </c>
      <c r="E18" s="116"/>
      <c r="F18" s="121">
        <v>7.3390000000000004</v>
      </c>
      <c r="G18" s="122">
        <v>10.855</v>
      </c>
      <c r="H18" s="123">
        <v>11.294</v>
      </c>
    </row>
    <row r="19" spans="1:8" x14ac:dyDescent="0.3">
      <c r="A19" s="116">
        <v>17</v>
      </c>
      <c r="B19" s="116">
        <v>0.72419999999999995</v>
      </c>
      <c r="C19" s="116">
        <v>1.0647</v>
      </c>
      <c r="D19" s="116">
        <v>1.1082000000000001</v>
      </c>
      <c r="E19" s="116"/>
      <c r="F19" s="121">
        <v>7.242</v>
      </c>
      <c r="G19" s="122">
        <v>10.647</v>
      </c>
      <c r="H19" s="123">
        <v>11.082000000000001</v>
      </c>
    </row>
    <row r="20" spans="1:8" x14ac:dyDescent="0.3">
      <c r="A20" s="116">
        <v>18</v>
      </c>
      <c r="B20" s="116">
        <v>0.73140000000000005</v>
      </c>
      <c r="C20" s="116">
        <v>1.0623</v>
      </c>
      <c r="D20" s="116">
        <v>1.1041000000000001</v>
      </c>
      <c r="E20" s="116"/>
      <c r="F20" s="121">
        <v>7.3140000000000001</v>
      </c>
      <c r="G20" s="122">
        <v>10.622999999999999</v>
      </c>
      <c r="H20" s="123">
        <v>11.041</v>
      </c>
    </row>
    <row r="21" spans="1:8" x14ac:dyDescent="0.3">
      <c r="A21" s="116">
        <v>19</v>
      </c>
      <c r="B21" s="116">
        <v>0.72589999999999999</v>
      </c>
      <c r="C21" s="116">
        <v>1.0488</v>
      </c>
      <c r="D21" s="116">
        <v>1.085</v>
      </c>
      <c r="E21" s="116"/>
      <c r="F21" s="121">
        <v>7.2590000000000003</v>
      </c>
      <c r="G21" s="122">
        <v>10.488</v>
      </c>
      <c r="H21" s="123">
        <v>10.85</v>
      </c>
    </row>
    <row r="22" spans="1:8" x14ac:dyDescent="0.3">
      <c r="A22" s="116">
        <v>20</v>
      </c>
      <c r="B22" s="116">
        <v>0.91149999999999998</v>
      </c>
      <c r="C22" s="116">
        <v>1.1042000000000001</v>
      </c>
      <c r="D22" s="116">
        <v>1.1087</v>
      </c>
      <c r="E22" s="116"/>
      <c r="F22" s="121">
        <v>9.1150000000000002</v>
      </c>
      <c r="G22" s="122">
        <v>11.042</v>
      </c>
      <c r="H22" s="123">
        <v>11.087</v>
      </c>
    </row>
    <row r="23" spans="1:8" x14ac:dyDescent="0.3">
      <c r="A23" s="116">
        <v>21</v>
      </c>
      <c r="B23" s="116">
        <v>0.75549999999999995</v>
      </c>
      <c r="C23" s="116">
        <v>0.93330000000000002</v>
      </c>
      <c r="D23" s="116">
        <v>0.85680000000000001</v>
      </c>
      <c r="E23" s="116"/>
      <c r="F23" s="121">
        <v>7.5549999999999997</v>
      </c>
      <c r="G23" s="122">
        <v>9.3330000000000002</v>
      </c>
      <c r="H23" s="123">
        <v>8.5679999999999996</v>
      </c>
    </row>
    <row r="24" spans="1:8" x14ac:dyDescent="0.3">
      <c r="A24" s="116">
        <v>22</v>
      </c>
      <c r="B24" s="116">
        <v>0.78549999999999998</v>
      </c>
      <c r="C24" s="116">
        <v>0.93400000000000005</v>
      </c>
      <c r="D24" s="116">
        <v>0.85950000000000004</v>
      </c>
      <c r="E24" s="116"/>
      <c r="F24" s="121">
        <v>7.8550000000000004</v>
      </c>
      <c r="G24" s="122">
        <v>9.34</v>
      </c>
      <c r="H24" s="123">
        <v>8.5950000000000006</v>
      </c>
    </row>
    <row r="25" spans="1:8" x14ac:dyDescent="0.3">
      <c r="A25" s="116">
        <v>23</v>
      </c>
      <c r="B25" s="116">
        <v>0.75470000000000004</v>
      </c>
      <c r="C25" s="116">
        <v>0.93379999999999996</v>
      </c>
      <c r="D25" s="116">
        <v>0.95920000000000005</v>
      </c>
      <c r="E25" s="116"/>
      <c r="F25" s="121">
        <v>7.5469999999999997</v>
      </c>
      <c r="G25" s="122">
        <v>9.3379999999999992</v>
      </c>
      <c r="H25" s="123">
        <v>9.5920000000000005</v>
      </c>
    </row>
    <row r="26" spans="1:8" x14ac:dyDescent="0.3">
      <c r="A26" s="116">
        <v>24</v>
      </c>
      <c r="B26" s="116">
        <v>0.74260000000000004</v>
      </c>
      <c r="C26" s="116">
        <v>0.91579999999999995</v>
      </c>
      <c r="D26" s="116">
        <v>0.94730000000000003</v>
      </c>
      <c r="E26" s="116"/>
      <c r="F26" s="121">
        <v>7.4260000000000002</v>
      </c>
      <c r="G26" s="122">
        <v>9.1579999999999995</v>
      </c>
      <c r="H26" s="123">
        <v>9.4730000000000008</v>
      </c>
    </row>
    <row r="27" spans="1:8" x14ac:dyDescent="0.3">
      <c r="A27" s="116">
        <v>25</v>
      </c>
      <c r="B27" s="116">
        <v>0.74070000000000003</v>
      </c>
      <c r="C27" s="116">
        <v>0.91439999999999999</v>
      </c>
      <c r="D27" s="116">
        <v>0.84709999999999996</v>
      </c>
      <c r="E27" s="116"/>
      <c r="F27" s="121">
        <v>7.407</v>
      </c>
      <c r="G27" s="122">
        <v>9.1440000000000001</v>
      </c>
      <c r="H27" s="123">
        <v>8.4710000000000001</v>
      </c>
    </row>
    <row r="28" spans="1:8" x14ac:dyDescent="0.3">
      <c r="A28" s="116">
        <v>26</v>
      </c>
      <c r="B28" s="116">
        <v>0.73919999999999997</v>
      </c>
      <c r="C28" s="116">
        <v>0.91339999999999999</v>
      </c>
      <c r="D28" s="116">
        <v>0.84730000000000005</v>
      </c>
      <c r="E28" s="116"/>
      <c r="F28" s="121">
        <v>7.3920000000000003</v>
      </c>
      <c r="G28" s="122">
        <v>9.1340000000000003</v>
      </c>
      <c r="H28" s="123">
        <v>8.4730000000000008</v>
      </c>
    </row>
    <row r="29" spans="1:8" x14ac:dyDescent="0.3">
      <c r="A29" s="116">
        <v>27</v>
      </c>
      <c r="B29" s="116">
        <v>0.629</v>
      </c>
      <c r="C29" s="116">
        <v>0.78169999999999995</v>
      </c>
      <c r="D29" s="116">
        <v>0.88470000000000004</v>
      </c>
      <c r="E29" s="116"/>
      <c r="F29" s="121">
        <v>6.29</v>
      </c>
      <c r="G29" s="122">
        <v>7.8170000000000002</v>
      </c>
      <c r="H29" s="123">
        <v>8.8469999999999995</v>
      </c>
    </row>
    <row r="30" spans="1:8" x14ac:dyDescent="0.3">
      <c r="A30" s="116">
        <v>28</v>
      </c>
      <c r="B30" s="116">
        <v>0.62939999999999996</v>
      </c>
      <c r="C30" s="116">
        <v>0.78369999999999995</v>
      </c>
      <c r="D30" s="116">
        <v>0.88680000000000003</v>
      </c>
      <c r="E30" s="116"/>
      <c r="F30" s="121">
        <v>6.2939999999999996</v>
      </c>
      <c r="G30" s="122">
        <v>7.8369999999999997</v>
      </c>
      <c r="H30" s="123">
        <v>8.8680000000000003</v>
      </c>
    </row>
    <row r="31" spans="1:8" x14ac:dyDescent="0.3">
      <c r="A31" s="116">
        <v>29</v>
      </c>
      <c r="B31" s="116">
        <v>0.62590000000000001</v>
      </c>
      <c r="C31" s="116">
        <v>0.68410000000000004</v>
      </c>
      <c r="D31" s="116">
        <v>0.88539999999999996</v>
      </c>
      <c r="E31" s="116"/>
      <c r="F31" s="121">
        <v>6.2590000000000003</v>
      </c>
      <c r="G31" s="122">
        <v>6.8410000000000002</v>
      </c>
      <c r="H31" s="123">
        <v>8.8539999999999992</v>
      </c>
    </row>
    <row r="32" spans="1:8" x14ac:dyDescent="0.3">
      <c r="A32" s="116">
        <v>30</v>
      </c>
      <c r="B32" s="116">
        <v>0.62739999999999996</v>
      </c>
      <c r="C32" s="116">
        <v>0.76790000000000003</v>
      </c>
      <c r="D32" s="116">
        <v>0.88790000000000002</v>
      </c>
      <c r="E32" s="116"/>
      <c r="F32" s="121">
        <v>6.274</v>
      </c>
      <c r="G32" s="122">
        <v>7.6790000000000003</v>
      </c>
      <c r="H32" s="123">
        <v>8.8789999999999996</v>
      </c>
    </row>
    <row r="33" spans="1:8" x14ac:dyDescent="0.3">
      <c r="A33" s="116">
        <v>31</v>
      </c>
      <c r="B33" s="116">
        <v>0.62529999999999997</v>
      </c>
      <c r="C33" s="116">
        <v>0.76780000000000004</v>
      </c>
      <c r="D33" s="116">
        <v>0.88370000000000004</v>
      </c>
      <c r="E33" s="116"/>
      <c r="F33" s="121">
        <v>6.2530000000000001</v>
      </c>
      <c r="G33" s="122">
        <v>7.6779999999999999</v>
      </c>
      <c r="H33" s="123">
        <v>8.8369999999999997</v>
      </c>
    </row>
    <row r="34" spans="1:8" x14ac:dyDescent="0.3">
      <c r="A34" s="116">
        <v>32</v>
      </c>
      <c r="B34" s="116">
        <v>0.62439999999999996</v>
      </c>
      <c r="C34" s="116">
        <v>0.76859999999999995</v>
      </c>
      <c r="D34" s="116">
        <v>0.8831</v>
      </c>
      <c r="E34" s="116"/>
      <c r="F34" s="121">
        <v>6.2439999999999998</v>
      </c>
      <c r="G34" s="122">
        <v>7.6859999999999999</v>
      </c>
      <c r="H34" s="123">
        <v>8.8309999999999995</v>
      </c>
    </row>
    <row r="35" spans="1:8" x14ac:dyDescent="0.3">
      <c r="A35" s="116"/>
      <c r="B35" s="116"/>
      <c r="C35" s="116"/>
      <c r="D35" s="116"/>
      <c r="E35" s="116"/>
      <c r="F35" s="124">
        <v>6.8890000000000002</v>
      </c>
      <c r="G35" s="125">
        <v>8.9497187500000006</v>
      </c>
      <c r="H35" s="126">
        <v>8.8236562500000009</v>
      </c>
    </row>
    <row r="36" spans="1:8" x14ac:dyDescent="0.3">
      <c r="A36" s="116" t="s">
        <v>141</v>
      </c>
      <c r="B36" s="118" t="s">
        <v>142</v>
      </c>
      <c r="C36" s="119" t="s">
        <v>143</v>
      </c>
      <c r="D36" s="120" t="s">
        <v>144</v>
      </c>
      <c r="E36" s="116"/>
      <c r="F36" s="127">
        <v>1.509036458</v>
      </c>
      <c r="G36" s="128">
        <v>1.711353798</v>
      </c>
      <c r="H36" s="129">
        <v>1.484853411</v>
      </c>
    </row>
    <row r="37" spans="1:8" x14ac:dyDescent="0.3">
      <c r="A37" s="116">
        <v>1</v>
      </c>
      <c r="B37" s="116">
        <v>1.056</v>
      </c>
      <c r="C37" s="116">
        <v>1.2796099999999999</v>
      </c>
      <c r="D37" s="116">
        <v>1.3673999999999999</v>
      </c>
      <c r="E37" s="116"/>
      <c r="F37" s="121">
        <v>10.56</v>
      </c>
      <c r="G37" s="122">
        <v>12.796099999999999</v>
      </c>
      <c r="H37" s="123">
        <v>13.673999999999999</v>
      </c>
    </row>
    <row r="38" spans="1:8" x14ac:dyDescent="0.3">
      <c r="A38" s="116">
        <v>2</v>
      </c>
      <c r="B38" s="116">
        <v>1.0169999999999999</v>
      </c>
      <c r="C38" s="116">
        <v>1.3726</v>
      </c>
      <c r="D38" s="116">
        <v>1.3668</v>
      </c>
      <c r="E38" s="116"/>
      <c r="F38" s="121">
        <v>10.17</v>
      </c>
      <c r="G38" s="122">
        <v>13.726000000000001</v>
      </c>
      <c r="H38" s="123">
        <v>13.667999999999999</v>
      </c>
    </row>
    <row r="39" spans="1:8" x14ac:dyDescent="0.3">
      <c r="A39" s="116">
        <v>3</v>
      </c>
      <c r="B39" s="116">
        <v>1.1009</v>
      </c>
      <c r="C39" s="116">
        <v>1.2371000000000001</v>
      </c>
      <c r="D39" s="116">
        <v>1.3663000000000001</v>
      </c>
      <c r="E39" s="116"/>
      <c r="F39" s="121">
        <v>11.009</v>
      </c>
      <c r="G39" s="122">
        <v>12.371</v>
      </c>
      <c r="H39" s="123">
        <v>13.663</v>
      </c>
    </row>
    <row r="40" spans="1:8" x14ac:dyDescent="0.3">
      <c r="A40" s="116">
        <v>4</v>
      </c>
      <c r="B40" s="116">
        <v>1.0991</v>
      </c>
      <c r="C40" s="116">
        <v>1.3682000000000001</v>
      </c>
      <c r="D40" s="116">
        <v>1.3160000000000001</v>
      </c>
      <c r="E40" s="116"/>
      <c r="F40" s="121">
        <v>10.991</v>
      </c>
      <c r="G40" s="122">
        <v>13.682</v>
      </c>
      <c r="H40" s="123">
        <v>13.16</v>
      </c>
    </row>
    <row r="41" spans="1:8" x14ac:dyDescent="0.3">
      <c r="A41" s="116">
        <v>5</v>
      </c>
      <c r="B41" s="116">
        <v>1.0951</v>
      </c>
      <c r="C41" s="116">
        <v>1.3935</v>
      </c>
      <c r="D41" s="116">
        <v>1.3498000000000001</v>
      </c>
      <c r="E41" s="116"/>
      <c r="F41" s="121">
        <v>10.951000000000001</v>
      </c>
      <c r="G41" s="122">
        <v>13.935</v>
      </c>
      <c r="H41" s="123">
        <v>13.497999999999999</v>
      </c>
    </row>
    <row r="42" spans="1:8" x14ac:dyDescent="0.3">
      <c r="A42" s="116">
        <v>6</v>
      </c>
      <c r="B42" s="116">
        <v>1.10351</v>
      </c>
      <c r="C42" s="116">
        <v>1.26701</v>
      </c>
      <c r="D42" s="116">
        <v>1.1032999999999999</v>
      </c>
      <c r="E42" s="116"/>
      <c r="F42" s="121">
        <v>11.0351</v>
      </c>
      <c r="G42" s="122">
        <v>12.6701</v>
      </c>
      <c r="H42" s="123">
        <v>11.032999999999999</v>
      </c>
    </row>
    <row r="43" spans="1:8" x14ac:dyDescent="0.3">
      <c r="A43" s="116">
        <v>7</v>
      </c>
      <c r="B43" s="116">
        <v>1.1000000000000001</v>
      </c>
      <c r="C43" s="116">
        <v>1.2605</v>
      </c>
      <c r="D43" s="116">
        <v>1.2983</v>
      </c>
      <c r="E43" s="116"/>
      <c r="F43" s="121">
        <v>11</v>
      </c>
      <c r="G43" s="122">
        <v>12.605</v>
      </c>
      <c r="H43" s="123">
        <v>12.983000000000001</v>
      </c>
    </row>
    <row r="44" spans="1:8" x14ac:dyDescent="0.3">
      <c r="A44" s="116">
        <v>8</v>
      </c>
      <c r="B44" s="116">
        <v>1.0993999999999999</v>
      </c>
      <c r="C44" s="116">
        <v>1.3589</v>
      </c>
      <c r="D44" s="116">
        <v>1.2975000000000001</v>
      </c>
      <c r="E44" s="116"/>
      <c r="F44" s="121">
        <v>10.994</v>
      </c>
      <c r="G44" s="122">
        <v>13.589</v>
      </c>
      <c r="H44" s="123">
        <v>12.975</v>
      </c>
    </row>
    <row r="45" spans="1:8" x14ac:dyDescent="0.3">
      <c r="A45" s="116">
        <v>9</v>
      </c>
      <c r="B45" s="116">
        <v>1.0981000000000001</v>
      </c>
      <c r="C45" s="116">
        <v>1.365</v>
      </c>
      <c r="D45" s="116">
        <v>1.2961</v>
      </c>
      <c r="E45" s="116"/>
      <c r="F45" s="121">
        <v>10.981</v>
      </c>
      <c r="G45" s="122">
        <v>13.65</v>
      </c>
      <c r="H45" s="123">
        <v>12.961</v>
      </c>
    </row>
    <row r="46" spans="1:8" x14ac:dyDescent="0.3">
      <c r="A46" s="116">
        <v>10</v>
      </c>
      <c r="B46" s="116">
        <v>1.1259999999999999</v>
      </c>
      <c r="C46" s="116">
        <v>1.3534999999999999</v>
      </c>
      <c r="D46" s="116">
        <v>1.3916999999999999</v>
      </c>
      <c r="E46" s="116"/>
      <c r="F46" s="121">
        <v>11.26</v>
      </c>
      <c r="G46" s="122">
        <v>13.535</v>
      </c>
      <c r="H46" s="123">
        <v>13.917</v>
      </c>
    </row>
    <row r="47" spans="1:8" x14ac:dyDescent="0.3">
      <c r="A47" s="116">
        <v>11</v>
      </c>
      <c r="B47" s="116">
        <v>0.84499999999999997</v>
      </c>
      <c r="C47" s="116">
        <v>1.0781000000000001</v>
      </c>
      <c r="D47" s="116">
        <v>0.90680000000000005</v>
      </c>
      <c r="E47" s="116"/>
      <c r="F47" s="121">
        <v>8.4499999999999993</v>
      </c>
      <c r="G47" s="122">
        <v>10.781000000000001</v>
      </c>
      <c r="H47" s="123">
        <v>9.0679999999999996</v>
      </c>
    </row>
    <row r="48" spans="1:8" x14ac:dyDescent="0.3">
      <c r="A48" s="116">
        <v>12</v>
      </c>
      <c r="B48" s="116">
        <v>0.84557000000000004</v>
      </c>
      <c r="C48" s="116">
        <v>1.0738000000000001</v>
      </c>
      <c r="D48" s="116">
        <v>0.90690000000000004</v>
      </c>
      <c r="E48" s="116"/>
      <c r="F48" s="121">
        <v>8.4557000000000002</v>
      </c>
      <c r="G48" s="122">
        <v>10.738</v>
      </c>
      <c r="H48" s="123">
        <v>9.0690000000000008</v>
      </c>
    </row>
    <row r="49" spans="1:8" x14ac:dyDescent="0.3">
      <c r="A49" s="116">
        <v>13</v>
      </c>
      <c r="B49" s="116">
        <v>0.82869999999999999</v>
      </c>
      <c r="C49" s="116">
        <v>1.0743</v>
      </c>
      <c r="D49" s="116">
        <v>0.88429999999999997</v>
      </c>
      <c r="E49" s="116"/>
      <c r="F49" s="121">
        <v>8.2870000000000008</v>
      </c>
      <c r="G49" s="122">
        <v>10.743</v>
      </c>
      <c r="H49" s="123">
        <v>8.843</v>
      </c>
    </row>
    <row r="50" spans="1:8" x14ac:dyDescent="0.3">
      <c r="A50" s="116">
        <v>14</v>
      </c>
      <c r="B50" s="116">
        <v>0.82199999999999995</v>
      </c>
      <c r="C50" s="116">
        <v>1.0615000000000001</v>
      </c>
      <c r="D50" s="116">
        <v>0.88370000000000004</v>
      </c>
      <c r="E50" s="116"/>
      <c r="F50" s="121">
        <v>8.2200000000000006</v>
      </c>
      <c r="G50" s="122">
        <v>10.615</v>
      </c>
      <c r="H50" s="123">
        <v>8.8369999999999997</v>
      </c>
    </row>
    <row r="51" spans="1:8" x14ac:dyDescent="0.3">
      <c r="A51" s="116">
        <v>15</v>
      </c>
      <c r="B51" s="116">
        <v>0.82509999999999994</v>
      </c>
      <c r="C51" s="116">
        <v>1.1656</v>
      </c>
      <c r="D51" s="116">
        <v>0.88290000000000002</v>
      </c>
      <c r="E51" s="116"/>
      <c r="F51" s="121">
        <v>8.2509999999999994</v>
      </c>
      <c r="G51" s="122">
        <v>11.656000000000001</v>
      </c>
      <c r="H51" s="123">
        <v>8.8290000000000006</v>
      </c>
    </row>
    <row r="52" spans="1:8" x14ac:dyDescent="0.3">
      <c r="A52" s="116">
        <v>16</v>
      </c>
      <c r="B52" s="116">
        <v>0.68579999999999997</v>
      </c>
      <c r="C52" s="116">
        <v>0.97770000000000001</v>
      </c>
      <c r="D52" s="116">
        <v>0.97709999999999997</v>
      </c>
      <c r="E52" s="116"/>
      <c r="F52" s="121">
        <v>6.8579999999999997</v>
      </c>
      <c r="G52" s="122">
        <v>9.7769999999999992</v>
      </c>
      <c r="H52" s="123">
        <v>9.7710000000000008</v>
      </c>
    </row>
    <row r="53" spans="1:8" x14ac:dyDescent="0.3">
      <c r="A53" s="116">
        <v>17</v>
      </c>
      <c r="B53" s="116">
        <v>0.68459999999999999</v>
      </c>
      <c r="C53" s="116">
        <v>0.97489999999999999</v>
      </c>
      <c r="D53" s="116">
        <v>1.0876999999999999</v>
      </c>
      <c r="E53" s="116"/>
      <c r="F53" s="121">
        <v>6.8460000000000001</v>
      </c>
      <c r="G53" s="122">
        <v>9.7490000000000006</v>
      </c>
      <c r="H53" s="123">
        <v>10.877000000000001</v>
      </c>
    </row>
    <row r="54" spans="1:8" x14ac:dyDescent="0.3">
      <c r="A54" s="116">
        <v>18</v>
      </c>
      <c r="B54" s="116">
        <v>0.66849999999999998</v>
      </c>
      <c r="C54" s="116">
        <v>0.99170000000000003</v>
      </c>
      <c r="D54" s="116">
        <v>1.0076000000000001</v>
      </c>
      <c r="E54" s="116"/>
      <c r="F54" s="121">
        <v>6.6849999999999996</v>
      </c>
      <c r="G54" s="122">
        <v>9.9169999999999998</v>
      </c>
      <c r="H54" s="123">
        <v>10.076000000000001</v>
      </c>
    </row>
    <row r="55" spans="1:8" x14ac:dyDescent="0.3">
      <c r="A55" s="116">
        <v>19</v>
      </c>
      <c r="B55" s="116">
        <v>0.66479999999999995</v>
      </c>
      <c r="C55" s="116">
        <v>0.98640000000000005</v>
      </c>
      <c r="D55" s="116">
        <v>0.98180000000000001</v>
      </c>
      <c r="E55" s="116"/>
      <c r="F55" s="121">
        <v>6.6479999999999997</v>
      </c>
      <c r="G55" s="122">
        <v>9.8640000000000008</v>
      </c>
      <c r="H55" s="123">
        <v>9.8179999999999996</v>
      </c>
    </row>
    <row r="56" spans="1:8" x14ac:dyDescent="0.3">
      <c r="A56" s="116">
        <v>20</v>
      </c>
      <c r="B56" s="116">
        <v>0.66390000000000005</v>
      </c>
      <c r="C56" s="116">
        <v>0.98580000000000001</v>
      </c>
      <c r="D56" s="116">
        <v>0.98270000000000002</v>
      </c>
      <c r="E56" s="116"/>
      <c r="F56" s="121">
        <v>6.6390000000000002</v>
      </c>
      <c r="G56" s="122">
        <v>9.8580000000000005</v>
      </c>
      <c r="H56" s="123">
        <v>9.827</v>
      </c>
    </row>
    <row r="57" spans="1:8" x14ac:dyDescent="0.3">
      <c r="A57" s="116">
        <v>21</v>
      </c>
      <c r="B57" s="116">
        <v>0.9647</v>
      </c>
      <c r="C57" s="116">
        <v>1.0613999999999999</v>
      </c>
      <c r="D57" s="116">
        <v>1.03226</v>
      </c>
      <c r="E57" s="116"/>
      <c r="F57" s="121">
        <v>9.6470000000000002</v>
      </c>
      <c r="G57" s="122">
        <v>10.614000000000001</v>
      </c>
      <c r="H57" s="123">
        <v>10.3226</v>
      </c>
    </row>
    <row r="58" spans="1:8" x14ac:dyDescent="0.3">
      <c r="A58" s="116">
        <v>22</v>
      </c>
      <c r="B58" s="116">
        <v>0.96589999999999998</v>
      </c>
      <c r="C58" s="116">
        <v>1.0589999999999999</v>
      </c>
      <c r="D58" s="116">
        <v>1.0366</v>
      </c>
      <c r="E58" s="116"/>
      <c r="F58" s="121">
        <v>9.6590000000000007</v>
      </c>
      <c r="G58" s="122">
        <v>10.59</v>
      </c>
      <c r="H58" s="123">
        <v>10.366</v>
      </c>
    </row>
    <row r="59" spans="1:8" x14ac:dyDescent="0.3">
      <c r="A59" s="116">
        <v>23</v>
      </c>
      <c r="B59" s="116">
        <v>0.9587</v>
      </c>
      <c r="C59" s="116">
        <v>1.06</v>
      </c>
      <c r="D59" s="116">
        <v>1.0353000000000001</v>
      </c>
      <c r="E59" s="116"/>
      <c r="F59" s="121">
        <v>9.5869999999999997</v>
      </c>
      <c r="G59" s="122">
        <v>10.6</v>
      </c>
      <c r="H59" s="123">
        <v>10.353</v>
      </c>
    </row>
    <row r="60" spans="1:8" x14ac:dyDescent="0.3">
      <c r="A60" s="116">
        <v>24</v>
      </c>
      <c r="B60" s="116">
        <v>0.95379999999999998</v>
      </c>
      <c r="C60" s="116">
        <v>1.0649</v>
      </c>
      <c r="D60" s="116">
        <v>1.0347999999999999</v>
      </c>
      <c r="E60" s="116"/>
      <c r="F60" s="121">
        <v>9.5380000000000003</v>
      </c>
      <c r="G60" s="122">
        <v>10.648999999999999</v>
      </c>
      <c r="H60" s="123">
        <v>10.348000000000001</v>
      </c>
    </row>
    <row r="61" spans="1:8" x14ac:dyDescent="0.3">
      <c r="A61" s="116">
        <v>25</v>
      </c>
      <c r="B61" s="116">
        <v>0.95950000000000002</v>
      </c>
      <c r="C61" s="116">
        <v>1.1234</v>
      </c>
      <c r="D61" s="116">
        <v>1.0589999999999999</v>
      </c>
      <c r="E61" s="116"/>
      <c r="F61" s="121">
        <v>9.5950000000000006</v>
      </c>
      <c r="G61" s="122">
        <v>11.234</v>
      </c>
      <c r="H61" s="123">
        <v>10.59</v>
      </c>
    </row>
    <row r="62" spans="1:8" x14ac:dyDescent="0.3">
      <c r="A62" s="116">
        <v>26</v>
      </c>
      <c r="B62" s="116">
        <v>0.95950000000000002</v>
      </c>
      <c r="C62" s="116">
        <v>1.1234</v>
      </c>
      <c r="D62" s="116">
        <v>1.0589999999999999</v>
      </c>
      <c r="E62" s="116"/>
      <c r="F62" s="121">
        <v>9.5950000000000006</v>
      </c>
      <c r="G62" s="122">
        <v>11.234</v>
      </c>
      <c r="H62" s="123">
        <v>10.59</v>
      </c>
    </row>
    <row r="63" spans="1:8" x14ac:dyDescent="0.3">
      <c r="A63" s="116">
        <v>27</v>
      </c>
      <c r="B63" s="116">
        <v>0.90190000000000003</v>
      </c>
      <c r="C63" s="116">
        <v>1.0598000000000001</v>
      </c>
      <c r="D63" s="116">
        <v>1.1158999999999999</v>
      </c>
      <c r="E63" s="116"/>
      <c r="F63" s="121">
        <v>9.0190000000000001</v>
      </c>
      <c r="G63" s="122">
        <v>10.598000000000001</v>
      </c>
      <c r="H63" s="123">
        <v>11.159000000000001</v>
      </c>
    </row>
    <row r="64" spans="1:8" x14ac:dyDescent="0.3">
      <c r="A64" s="116">
        <v>28</v>
      </c>
      <c r="B64" s="116">
        <v>0.90169999999999995</v>
      </c>
      <c r="C64" s="116">
        <v>1.0581</v>
      </c>
      <c r="D64" s="116">
        <v>1.1197999999999999</v>
      </c>
      <c r="E64" s="116"/>
      <c r="F64" s="121">
        <v>9.0169999999999995</v>
      </c>
      <c r="G64" s="122">
        <v>10.581</v>
      </c>
      <c r="H64" s="123">
        <v>11.198</v>
      </c>
    </row>
    <row r="65" spans="1:8" x14ac:dyDescent="0.3">
      <c r="A65" s="116">
        <v>29</v>
      </c>
      <c r="B65" s="116">
        <v>0.90669999999999995</v>
      </c>
      <c r="C65" s="116">
        <v>1.0569</v>
      </c>
      <c r="D65" s="116">
        <v>1.1173</v>
      </c>
      <c r="E65" s="116"/>
      <c r="F65" s="121">
        <v>9.0670000000000002</v>
      </c>
      <c r="G65" s="122">
        <v>10.569000000000001</v>
      </c>
      <c r="H65" s="123">
        <v>11.173</v>
      </c>
    </row>
    <row r="66" spans="1:8" x14ac:dyDescent="0.3">
      <c r="A66" s="116">
        <v>30</v>
      </c>
      <c r="B66" s="116">
        <v>0.90400000000000003</v>
      </c>
      <c r="C66" s="116">
        <v>1.1546000000000001</v>
      </c>
      <c r="D66" s="116">
        <v>1.1152</v>
      </c>
      <c r="E66" s="116"/>
      <c r="F66" s="121">
        <v>9.0399999999999991</v>
      </c>
      <c r="G66" s="122">
        <v>11.545999999999999</v>
      </c>
      <c r="H66" s="123">
        <v>11.151999999999999</v>
      </c>
    </row>
    <row r="67" spans="1:8" x14ac:dyDescent="0.3">
      <c r="A67" s="116">
        <v>31</v>
      </c>
      <c r="B67" s="116">
        <v>0.9113</v>
      </c>
      <c r="C67" s="116">
        <v>1.1040000000000001</v>
      </c>
      <c r="D67" s="116">
        <v>1.1107</v>
      </c>
      <c r="E67" s="116"/>
      <c r="F67" s="121">
        <v>9.1129999999999995</v>
      </c>
      <c r="G67" s="122">
        <v>11.04</v>
      </c>
      <c r="H67" s="123">
        <v>11.106999999999999</v>
      </c>
    </row>
    <row r="68" spans="1:8" x14ac:dyDescent="0.3">
      <c r="A68" s="116">
        <v>32</v>
      </c>
      <c r="B68" s="116">
        <v>0.9113</v>
      </c>
      <c r="C68" s="116">
        <v>1.1040000000000001</v>
      </c>
      <c r="D68" s="116">
        <v>1.1107</v>
      </c>
      <c r="E68" s="116"/>
      <c r="F68" s="121">
        <v>9.1129999999999995</v>
      </c>
      <c r="G68" s="122">
        <v>11.04</v>
      </c>
      <c r="H68" s="123">
        <v>11.106999999999999</v>
      </c>
    </row>
    <row r="69" spans="1:8" x14ac:dyDescent="0.3">
      <c r="A69" s="116"/>
      <c r="B69" s="116"/>
      <c r="C69" s="116"/>
      <c r="D69" s="116"/>
      <c r="E69" s="116"/>
      <c r="F69" s="124">
        <v>9.258775</v>
      </c>
      <c r="G69" s="125">
        <v>11.454756250000001</v>
      </c>
      <c r="H69" s="126">
        <v>11.125393750000001</v>
      </c>
    </row>
    <row r="70" spans="1:8" x14ac:dyDescent="0.3">
      <c r="A70" s="116"/>
      <c r="B70" s="116"/>
      <c r="C70" s="116"/>
      <c r="D70" s="116"/>
      <c r="E70" s="116"/>
      <c r="F70" s="127">
        <v>1.4459389229999999</v>
      </c>
      <c r="G70" s="128">
        <v>1.348437415</v>
      </c>
      <c r="H70" s="129">
        <v>1.6143542580000001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45D3-1949-4050-B802-77130E92AFB1}">
  <dimension ref="A1:W72"/>
  <sheetViews>
    <sheetView topLeftCell="A55" workbookViewId="0">
      <selection activeCell="P71" sqref="P71"/>
    </sheetView>
  </sheetViews>
  <sheetFormatPr defaultRowHeight="14.4" x14ac:dyDescent="0.3"/>
  <sheetData>
    <row r="1" spans="1:23" x14ac:dyDescent="0.3">
      <c r="A1" s="116" t="s">
        <v>155</v>
      </c>
      <c r="B1" s="116" t="s">
        <v>137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x14ac:dyDescent="0.3">
      <c r="A2" s="117"/>
      <c r="B2" s="118" t="s">
        <v>138</v>
      </c>
      <c r="C2" s="119" t="s">
        <v>139</v>
      </c>
      <c r="D2" s="120" t="s">
        <v>140</v>
      </c>
      <c r="E2" s="83" t="s">
        <v>148</v>
      </c>
      <c r="F2" s="83"/>
      <c r="G2" s="116" t="s">
        <v>149</v>
      </c>
      <c r="H2" s="116"/>
      <c r="I2" s="116"/>
      <c r="J2" s="118" t="s">
        <v>138</v>
      </c>
      <c r="K2" s="119" t="s">
        <v>139</v>
      </c>
      <c r="L2" s="120" t="s">
        <v>140</v>
      </c>
      <c r="M2" s="83"/>
      <c r="N2" s="83"/>
      <c r="O2" s="83"/>
      <c r="P2" s="116"/>
      <c r="Q2" s="116"/>
      <c r="R2" s="116"/>
      <c r="S2" s="116"/>
      <c r="T2" s="116"/>
      <c r="U2" s="83"/>
      <c r="V2" s="83"/>
      <c r="W2" s="83"/>
    </row>
    <row r="3" spans="1:23" x14ac:dyDescent="0.3">
      <c r="A3" s="83"/>
      <c r="B3" s="121">
        <v>0.9395</v>
      </c>
      <c r="C3" s="122">
        <v>1.075</v>
      </c>
      <c r="D3" s="123">
        <v>1.0965</v>
      </c>
      <c r="E3" s="133">
        <v>0.32700000000000001</v>
      </c>
      <c r="F3" s="133"/>
      <c r="G3" s="133"/>
      <c r="H3" s="116"/>
      <c r="I3" s="116">
        <v>1</v>
      </c>
      <c r="J3" s="121">
        <v>3.0934343430000002</v>
      </c>
      <c r="K3" s="122">
        <v>3.7777777779999999</v>
      </c>
      <c r="L3" s="123">
        <v>3.886363636</v>
      </c>
      <c r="M3" s="116"/>
      <c r="N3" s="116"/>
      <c r="O3" s="116"/>
      <c r="P3" s="116"/>
      <c r="Q3" s="116"/>
      <c r="R3" s="116"/>
      <c r="S3" s="116"/>
      <c r="T3" s="116"/>
      <c r="U3" s="117"/>
      <c r="V3" s="117"/>
      <c r="W3" s="117"/>
    </row>
    <row r="4" spans="1:23" x14ac:dyDescent="0.3">
      <c r="A4" s="83"/>
      <c r="B4" s="121">
        <v>0.873</v>
      </c>
      <c r="C4" s="122">
        <v>0.72550000000000003</v>
      </c>
      <c r="D4" s="123">
        <v>1.369</v>
      </c>
      <c r="E4" s="117">
        <v>0.27600000000000002</v>
      </c>
      <c r="F4" s="117"/>
      <c r="G4" s="117"/>
      <c r="H4" s="116"/>
      <c r="I4" s="116">
        <v>2</v>
      </c>
      <c r="J4" s="121">
        <v>3.0151515149999999</v>
      </c>
      <c r="K4" s="122">
        <v>2.2702020200000002</v>
      </c>
      <c r="L4" s="123">
        <v>5.5202020200000002</v>
      </c>
      <c r="M4" s="116"/>
      <c r="N4" s="116"/>
      <c r="O4" s="116"/>
      <c r="P4" s="116"/>
      <c r="Q4" s="116"/>
      <c r="R4" s="116"/>
      <c r="S4" s="116"/>
      <c r="T4" s="116"/>
      <c r="U4" s="117"/>
      <c r="V4" s="117"/>
      <c r="W4" s="117"/>
    </row>
    <row r="5" spans="1:23" x14ac:dyDescent="0.3">
      <c r="A5" s="83"/>
      <c r="B5" s="121">
        <v>0.64049999999999996</v>
      </c>
      <c r="C5" s="122">
        <v>0.90400000000000003</v>
      </c>
      <c r="D5" s="123">
        <v>0.98599999999999999</v>
      </c>
      <c r="E5" s="117">
        <v>0.14599999999999999</v>
      </c>
      <c r="F5" s="117"/>
      <c r="G5" s="117"/>
      <c r="H5" s="116"/>
      <c r="I5" s="116">
        <v>3</v>
      </c>
      <c r="J5" s="121">
        <v>2.4974747470000001</v>
      </c>
      <c r="K5" s="122">
        <v>3.8282828279999999</v>
      </c>
      <c r="L5" s="123">
        <v>4.2424242420000002</v>
      </c>
      <c r="M5" s="116"/>
      <c r="N5" s="116"/>
      <c r="O5" s="116"/>
      <c r="P5" s="116"/>
      <c r="Q5" s="116"/>
      <c r="R5" s="116"/>
      <c r="S5" s="116"/>
      <c r="T5" s="116"/>
      <c r="U5" s="117"/>
      <c r="V5" s="117"/>
      <c r="W5" s="117"/>
    </row>
    <row r="6" spans="1:23" x14ac:dyDescent="0.3">
      <c r="A6" s="83"/>
      <c r="B6" s="121">
        <v>0.78900000000000003</v>
      </c>
      <c r="C6" s="122">
        <v>0.95850000000000002</v>
      </c>
      <c r="D6" s="123">
        <v>1.0680000000000001</v>
      </c>
      <c r="E6" s="117">
        <v>0.187</v>
      </c>
      <c r="F6" s="117"/>
      <c r="G6" s="117"/>
      <c r="H6" s="116"/>
      <c r="I6" s="116">
        <v>4</v>
      </c>
      <c r="J6" s="121">
        <v>3.0404040399999999</v>
      </c>
      <c r="K6" s="122">
        <v>3.8964646460000001</v>
      </c>
      <c r="L6" s="123">
        <v>4.449494949</v>
      </c>
      <c r="M6" s="116"/>
      <c r="N6" s="116"/>
      <c r="O6" s="116"/>
      <c r="P6" s="116"/>
      <c r="Q6" s="116"/>
      <c r="R6" s="116"/>
      <c r="S6" s="116"/>
      <c r="T6" s="116"/>
      <c r="U6" s="117"/>
      <c r="V6" s="117"/>
      <c r="W6" s="117"/>
    </row>
    <row r="7" spans="1:23" x14ac:dyDescent="0.3">
      <c r="A7" s="83"/>
      <c r="B7" s="121">
        <v>0.57950000000000002</v>
      </c>
      <c r="C7" s="122">
        <v>0.72399999999999998</v>
      </c>
      <c r="D7" s="123">
        <v>0.90600000000000003</v>
      </c>
      <c r="E7" s="133">
        <v>0.14399999999999999</v>
      </c>
      <c r="F7" s="133"/>
      <c r="G7" s="133"/>
      <c r="H7" s="116"/>
      <c r="I7" s="116">
        <v>5</v>
      </c>
      <c r="J7" s="121">
        <v>2.199494949</v>
      </c>
      <c r="K7" s="122">
        <v>2.9292929289999998</v>
      </c>
      <c r="L7" s="123">
        <v>3.848484848</v>
      </c>
      <c r="M7" s="116"/>
      <c r="Q7" s="116"/>
      <c r="R7" s="116"/>
      <c r="S7" s="116"/>
      <c r="T7" s="116"/>
      <c r="U7" s="117"/>
      <c r="V7" s="117"/>
      <c r="W7" s="117"/>
    </row>
    <row r="8" spans="1:23" x14ac:dyDescent="0.3">
      <c r="A8" s="116"/>
      <c r="B8" s="121">
        <v>0.60699999999999998</v>
      </c>
      <c r="C8" s="122">
        <v>0.64800000000000002</v>
      </c>
      <c r="D8" s="123">
        <v>1.2749999999999999</v>
      </c>
      <c r="E8" s="117">
        <v>0.13800000000000001</v>
      </c>
      <c r="F8" s="117"/>
      <c r="G8" s="117"/>
      <c r="H8" s="116"/>
      <c r="I8" s="116">
        <v>6</v>
      </c>
      <c r="J8" s="121">
        <v>2.3686868689999998</v>
      </c>
      <c r="K8" s="122">
        <v>2.575757576</v>
      </c>
      <c r="L8" s="123">
        <v>5.7424242420000002</v>
      </c>
      <c r="M8" s="116"/>
      <c r="N8" s="116"/>
      <c r="O8" s="130">
        <v>0</v>
      </c>
      <c r="P8" s="131">
        <v>0.01</v>
      </c>
      <c r="Q8" s="132">
        <v>0.02</v>
      </c>
      <c r="R8" s="116"/>
      <c r="S8" s="116"/>
      <c r="T8" s="116"/>
      <c r="U8" s="117"/>
      <c r="V8" s="117"/>
      <c r="W8" s="117"/>
    </row>
    <row r="9" spans="1:23" x14ac:dyDescent="0.3">
      <c r="B9" s="121">
        <v>0.53</v>
      </c>
      <c r="C9" s="122">
        <v>0.71</v>
      </c>
      <c r="D9" s="123">
        <v>0.89149999999999996</v>
      </c>
      <c r="E9" s="117">
        <v>7.4999999999999997E-2</v>
      </c>
      <c r="F9" s="117"/>
      <c r="G9" s="117"/>
      <c r="H9" s="116"/>
      <c r="I9" s="116">
        <v>7</v>
      </c>
      <c r="J9" s="121">
        <v>2.2979797980000001</v>
      </c>
      <c r="K9" s="122">
        <v>3.2070707070000002</v>
      </c>
      <c r="L9" s="123">
        <v>4.1237373740000001</v>
      </c>
      <c r="M9" s="116"/>
      <c r="N9" s="116" t="s">
        <v>145</v>
      </c>
      <c r="O9" s="121">
        <v>2.9637784090000001</v>
      </c>
      <c r="P9" s="122">
        <v>4.2035984849999997</v>
      </c>
      <c r="Q9" s="123">
        <v>4.7102272730000001</v>
      </c>
      <c r="R9" s="116"/>
      <c r="S9" s="116"/>
      <c r="T9" s="116"/>
      <c r="U9" s="117"/>
      <c r="V9" s="117"/>
      <c r="W9" s="117"/>
    </row>
    <row r="10" spans="1:23" x14ac:dyDescent="0.3">
      <c r="B10" s="121">
        <v>0.62250000000000005</v>
      </c>
      <c r="C10" s="122">
        <v>0.71450000000000002</v>
      </c>
      <c r="D10" s="123">
        <v>0.92649999999999999</v>
      </c>
      <c r="E10" s="117">
        <v>0.16200000000000001</v>
      </c>
      <c r="F10" s="117"/>
      <c r="G10" s="147" t="s">
        <v>154</v>
      </c>
      <c r="H10" s="116"/>
      <c r="I10" s="116">
        <v>8</v>
      </c>
      <c r="J10" s="121">
        <v>2.325757576</v>
      </c>
      <c r="K10" s="122">
        <v>2.7904040399999999</v>
      </c>
      <c r="L10" s="123">
        <v>3.861111111</v>
      </c>
      <c r="M10" s="116"/>
      <c r="N10" s="116" t="s">
        <v>146</v>
      </c>
      <c r="O10" s="121">
        <v>3.240372475</v>
      </c>
      <c r="P10" s="122">
        <v>5.1519097220000001</v>
      </c>
      <c r="Q10" s="123">
        <v>4.9637784089999997</v>
      </c>
      <c r="R10" s="116"/>
      <c r="S10" s="116"/>
      <c r="T10" s="116"/>
      <c r="U10" s="117"/>
      <c r="V10" s="117"/>
      <c r="W10" s="117"/>
    </row>
    <row r="11" spans="1:23" x14ac:dyDescent="0.3">
      <c r="B11" s="121">
        <v>0.57150000000000001</v>
      </c>
      <c r="C11" s="122">
        <v>0.70899999999999996</v>
      </c>
      <c r="D11" s="123">
        <v>0.88</v>
      </c>
      <c r="E11" s="133">
        <v>0.19400000000000001</v>
      </c>
      <c r="F11" s="133"/>
      <c r="G11" s="134" t="s">
        <v>150</v>
      </c>
      <c r="H11" s="116"/>
      <c r="I11" s="116">
        <v>9</v>
      </c>
      <c r="J11" s="121">
        <v>1.906565657</v>
      </c>
      <c r="K11" s="122">
        <v>2.601010101</v>
      </c>
      <c r="L11" s="123">
        <v>3.464646465</v>
      </c>
      <c r="M11" s="116"/>
      <c r="N11" s="116" t="s">
        <v>152</v>
      </c>
      <c r="O11" s="127">
        <v>0.79344035599999996</v>
      </c>
      <c r="P11" s="128">
        <v>1.6908924569999999</v>
      </c>
      <c r="Q11" s="129">
        <v>1.2232318049999999</v>
      </c>
      <c r="R11" s="116"/>
      <c r="S11" s="116"/>
      <c r="T11" s="116"/>
      <c r="U11" s="117"/>
      <c r="V11" s="117"/>
      <c r="W11" s="117"/>
    </row>
    <row r="12" spans="1:23" x14ac:dyDescent="0.3">
      <c r="A12" s="116"/>
      <c r="B12" s="121">
        <v>0.57750000000000001</v>
      </c>
      <c r="C12" s="122">
        <v>0.629</v>
      </c>
      <c r="D12" s="123">
        <v>1.2675000000000001</v>
      </c>
      <c r="E12" s="117">
        <v>0.21</v>
      </c>
      <c r="F12" s="117"/>
      <c r="G12" s="83" t="s">
        <v>151</v>
      </c>
      <c r="H12" s="116"/>
      <c r="I12" s="116">
        <v>10</v>
      </c>
      <c r="J12" s="121">
        <v>1.856060606</v>
      </c>
      <c r="K12" s="122">
        <v>2.1161616159999999</v>
      </c>
      <c r="L12" s="123">
        <v>5.3409090910000003</v>
      </c>
      <c r="M12" s="116"/>
      <c r="N12" s="116" t="s">
        <v>153</v>
      </c>
      <c r="O12" s="127">
        <v>1.213497853</v>
      </c>
      <c r="P12" s="128">
        <v>1.6401826479999999</v>
      </c>
      <c r="Q12" s="129">
        <v>1.186873472</v>
      </c>
      <c r="R12" s="116"/>
      <c r="S12" s="116"/>
      <c r="T12" s="116"/>
      <c r="U12" s="117"/>
      <c r="V12" s="117"/>
      <c r="W12" s="117"/>
    </row>
    <row r="13" spans="1:23" x14ac:dyDescent="0.3">
      <c r="A13" s="116"/>
      <c r="B13" s="121">
        <v>0.51300000000000001</v>
      </c>
      <c r="C13" s="122">
        <v>0.69650000000000001</v>
      </c>
      <c r="D13" s="123">
        <v>0.89100000000000001</v>
      </c>
      <c r="E13" s="117">
        <v>9.4E-2</v>
      </c>
      <c r="F13" s="117"/>
      <c r="G13" s="117"/>
      <c r="H13" s="116"/>
      <c r="I13" s="116">
        <v>11</v>
      </c>
      <c r="J13" s="121">
        <v>2.1161616159999999</v>
      </c>
      <c r="K13" s="122">
        <v>3.0429292929999998</v>
      </c>
      <c r="L13" s="123">
        <v>4.025252525</v>
      </c>
      <c r="M13" s="116"/>
      <c r="N13" s="116"/>
      <c r="O13" s="116"/>
      <c r="P13" s="116"/>
      <c r="Q13" s="116"/>
      <c r="R13" s="116"/>
      <c r="S13" s="116"/>
      <c r="T13" s="116"/>
      <c r="U13" s="117"/>
      <c r="V13" s="117"/>
      <c r="W13" s="117"/>
    </row>
    <row r="14" spans="1:23" x14ac:dyDescent="0.3">
      <c r="A14" s="116"/>
      <c r="B14" s="121">
        <v>0.6</v>
      </c>
      <c r="C14" s="122">
        <v>0.68799999999999994</v>
      </c>
      <c r="D14" s="123">
        <v>0.89700000000000002</v>
      </c>
      <c r="E14" s="117">
        <v>0.14499999999999999</v>
      </c>
      <c r="F14" s="117"/>
      <c r="G14" s="117"/>
      <c r="H14" s="116"/>
      <c r="I14" s="116">
        <v>12</v>
      </c>
      <c r="J14" s="121">
        <v>2.2979797980000001</v>
      </c>
      <c r="K14" s="122">
        <v>2.7424242419999998</v>
      </c>
      <c r="L14" s="123">
        <v>3.7979797980000001</v>
      </c>
      <c r="M14" s="116"/>
      <c r="N14" s="116"/>
      <c r="O14" s="116"/>
      <c r="P14" s="116"/>
      <c r="Q14" s="116"/>
      <c r="R14" s="116"/>
      <c r="S14" s="116"/>
      <c r="T14" s="116"/>
      <c r="U14" s="117"/>
      <c r="V14" s="117"/>
      <c r="W14" s="117"/>
    </row>
    <row r="15" spans="1:23" x14ac:dyDescent="0.3">
      <c r="A15" s="116"/>
      <c r="B15" s="121">
        <v>0.57050000000000001</v>
      </c>
      <c r="C15" s="122">
        <v>0.70550000000000002</v>
      </c>
      <c r="D15" s="123">
        <v>0.877</v>
      </c>
      <c r="E15" s="133">
        <v>0.157</v>
      </c>
      <c r="F15" s="133"/>
      <c r="G15" s="133"/>
      <c r="H15" s="116"/>
      <c r="I15" s="116">
        <v>13</v>
      </c>
      <c r="J15" s="121">
        <v>2.0883838379999999</v>
      </c>
      <c r="K15" s="122">
        <v>2.7702020200000002</v>
      </c>
      <c r="L15" s="123">
        <v>3.636363636</v>
      </c>
      <c r="M15" s="116"/>
      <c r="N15" s="116"/>
      <c r="P15" s="116"/>
      <c r="Q15" s="116"/>
      <c r="R15" s="116"/>
      <c r="S15" s="116"/>
      <c r="T15" s="116"/>
      <c r="U15" s="117"/>
      <c r="V15" s="117"/>
      <c r="W15" s="117"/>
    </row>
    <row r="16" spans="1:23" x14ac:dyDescent="0.3">
      <c r="A16" s="116"/>
      <c r="B16" s="121">
        <v>0.57150000000000001</v>
      </c>
      <c r="C16" s="122">
        <v>0.64200000000000002</v>
      </c>
      <c r="D16" s="123">
        <v>1.3465</v>
      </c>
      <c r="E16" s="117">
        <v>0.245</v>
      </c>
      <c r="F16" s="117"/>
      <c r="G16" s="117"/>
      <c r="H16" s="116"/>
      <c r="I16" s="116">
        <v>14</v>
      </c>
      <c r="J16" s="121">
        <v>1.648989899</v>
      </c>
      <c r="K16" s="122">
        <v>2.0050505049999998</v>
      </c>
      <c r="L16" s="123">
        <v>5.5631313130000004</v>
      </c>
      <c r="M16" s="116"/>
      <c r="N16" s="116"/>
      <c r="O16" s="116"/>
      <c r="P16" s="116"/>
      <c r="Q16" s="116"/>
      <c r="R16" s="116"/>
      <c r="S16" s="116"/>
      <c r="T16" s="116"/>
      <c r="U16" s="117"/>
      <c r="V16" s="117"/>
      <c r="W16" s="117"/>
    </row>
    <row r="17" spans="1:23" x14ac:dyDescent="0.3">
      <c r="A17" s="116"/>
      <c r="B17" s="121">
        <v>0.51600000000000001</v>
      </c>
      <c r="C17" s="122">
        <v>0.70650000000000002</v>
      </c>
      <c r="D17" s="123">
        <v>0.90449999999999997</v>
      </c>
      <c r="E17" s="117">
        <v>0.10299999999999999</v>
      </c>
      <c r="F17" s="117"/>
      <c r="G17" s="117"/>
      <c r="H17" s="116"/>
      <c r="I17" s="116">
        <v>15</v>
      </c>
      <c r="J17" s="121">
        <v>2.0858585860000001</v>
      </c>
      <c r="K17" s="122">
        <v>3.0479797980000001</v>
      </c>
      <c r="L17" s="123">
        <v>4.0479797980000001</v>
      </c>
      <c r="M17" s="116"/>
      <c r="N17" s="116"/>
      <c r="O17" s="116"/>
      <c r="P17" s="116"/>
      <c r="Q17" s="116"/>
      <c r="R17" s="116"/>
      <c r="S17" s="116"/>
      <c r="T17" s="116"/>
      <c r="U17" s="117"/>
      <c r="V17" s="117"/>
      <c r="W17" s="117"/>
    </row>
    <row r="18" spans="1:23" x14ac:dyDescent="0.3">
      <c r="A18" s="116"/>
      <c r="B18" s="121">
        <v>0.59699999999999998</v>
      </c>
      <c r="C18" s="122">
        <v>0.68400000000000005</v>
      </c>
      <c r="D18" s="123">
        <v>0.90649999999999997</v>
      </c>
      <c r="E18" s="117">
        <v>0.113</v>
      </c>
      <c r="F18" s="117"/>
      <c r="G18" s="117"/>
      <c r="H18" s="116"/>
      <c r="I18" s="116">
        <v>16</v>
      </c>
      <c r="J18" s="121">
        <v>2.4444444440000002</v>
      </c>
      <c r="K18" s="122">
        <v>2.8838383840000001</v>
      </c>
      <c r="L18" s="123">
        <v>4.0075757579999998</v>
      </c>
      <c r="M18" s="116"/>
      <c r="N18" s="116"/>
      <c r="O18" s="116"/>
      <c r="P18" s="116"/>
      <c r="Q18" s="116"/>
      <c r="R18" s="116"/>
      <c r="S18" s="116"/>
      <c r="T18" s="116"/>
      <c r="U18" s="117"/>
      <c r="V18" s="117"/>
      <c r="W18" s="117"/>
    </row>
    <row r="19" spans="1:23" x14ac:dyDescent="0.3">
      <c r="A19" s="116"/>
      <c r="B19" s="121">
        <v>0.91600000000000004</v>
      </c>
      <c r="C19" s="122">
        <v>1.4510000000000001</v>
      </c>
      <c r="D19" s="123">
        <v>1.2695000000000001</v>
      </c>
      <c r="E19" s="135">
        <v>0.157</v>
      </c>
      <c r="F19" s="135"/>
      <c r="G19" s="135"/>
      <c r="H19" s="116"/>
      <c r="I19" s="116">
        <v>17</v>
      </c>
      <c r="J19" s="121">
        <v>3.8333333330000001</v>
      </c>
      <c r="K19" s="122">
        <v>6.5353535349999996</v>
      </c>
      <c r="L19" s="123">
        <v>5.6186868690000003</v>
      </c>
      <c r="M19" s="116"/>
      <c r="N19" s="116"/>
      <c r="O19" s="116"/>
      <c r="P19" s="116"/>
      <c r="Q19" s="116"/>
      <c r="R19" s="116"/>
      <c r="S19" s="116"/>
      <c r="T19" s="116"/>
      <c r="U19" s="136"/>
      <c r="V19" s="136"/>
      <c r="W19" s="136"/>
    </row>
    <row r="20" spans="1:23" x14ac:dyDescent="0.3">
      <c r="A20" s="116"/>
      <c r="B20" s="121">
        <v>0.79949999999999999</v>
      </c>
      <c r="C20" s="122">
        <v>1.2745</v>
      </c>
      <c r="D20" s="123">
        <v>1.3995</v>
      </c>
      <c r="E20" s="136">
        <v>0.17399999999999999</v>
      </c>
      <c r="F20" s="136"/>
      <c r="G20" s="136"/>
      <c r="H20" s="116"/>
      <c r="I20" s="116">
        <v>18</v>
      </c>
      <c r="J20" s="121">
        <v>3.1590909090000001</v>
      </c>
      <c r="K20" s="122">
        <v>5.5580808079999997</v>
      </c>
      <c r="L20" s="123">
        <v>6.1893939390000003</v>
      </c>
      <c r="M20" s="116"/>
      <c r="N20" s="116"/>
      <c r="O20" s="116"/>
      <c r="P20" s="116"/>
      <c r="Q20" s="116"/>
      <c r="R20" s="116"/>
      <c r="S20" s="116"/>
      <c r="T20" s="116"/>
      <c r="U20" s="136"/>
      <c r="V20" s="136"/>
      <c r="W20" s="136"/>
    </row>
    <row r="21" spans="1:23" x14ac:dyDescent="0.3">
      <c r="A21" s="83"/>
      <c r="B21" s="121">
        <v>0.91600000000000004</v>
      </c>
      <c r="C21" s="122">
        <v>1.4510000000000001</v>
      </c>
      <c r="D21" s="123">
        <v>1.2695000000000001</v>
      </c>
      <c r="E21" s="135">
        <v>0.157</v>
      </c>
      <c r="F21" s="135"/>
      <c r="G21" s="135"/>
      <c r="H21" s="116"/>
      <c r="I21" s="116">
        <v>19</v>
      </c>
      <c r="J21" s="121">
        <v>3.8333333330000001</v>
      </c>
      <c r="K21" s="122">
        <v>6.5353535349999996</v>
      </c>
      <c r="L21" s="123">
        <v>5.6186868690000003</v>
      </c>
      <c r="M21" s="116"/>
      <c r="N21" s="116"/>
      <c r="O21" s="116"/>
      <c r="P21" s="116"/>
      <c r="Q21" s="116"/>
      <c r="R21" s="116"/>
      <c r="S21" s="116"/>
      <c r="T21" s="116"/>
      <c r="U21" s="136"/>
      <c r="V21" s="136"/>
      <c r="W21" s="136"/>
    </row>
    <row r="22" spans="1:23" x14ac:dyDescent="0.3">
      <c r="A22" s="133"/>
      <c r="B22" s="121">
        <v>0.79949999999999999</v>
      </c>
      <c r="C22" s="122">
        <v>1.2745</v>
      </c>
      <c r="D22" s="123">
        <v>1.3995</v>
      </c>
      <c r="E22" s="136">
        <v>0.17399999999999999</v>
      </c>
      <c r="F22" s="136"/>
      <c r="G22" s="136"/>
      <c r="H22" s="116"/>
      <c r="I22" s="116">
        <v>20</v>
      </c>
      <c r="J22" s="121">
        <v>3.1590909090000001</v>
      </c>
      <c r="K22" s="122">
        <v>5.5580808079999997</v>
      </c>
      <c r="L22" s="123">
        <v>6.1893939390000003</v>
      </c>
      <c r="M22" s="116"/>
      <c r="N22" s="116"/>
      <c r="O22" s="116"/>
      <c r="P22" s="116"/>
      <c r="Q22" s="116"/>
      <c r="R22" s="116"/>
      <c r="S22" s="116"/>
      <c r="T22" s="116"/>
      <c r="U22" s="136"/>
      <c r="V22" s="136"/>
      <c r="W22" s="136"/>
    </row>
    <row r="23" spans="1:23" x14ac:dyDescent="0.3">
      <c r="A23" s="117"/>
      <c r="B23" s="121">
        <v>0.69450000000000001</v>
      </c>
      <c r="C23" s="122">
        <v>0.79449999999999998</v>
      </c>
      <c r="D23" s="123">
        <v>0.70899999999999996</v>
      </c>
      <c r="E23" s="135">
        <v>7.6999999999999999E-2</v>
      </c>
      <c r="F23" s="135"/>
      <c r="G23" s="135"/>
      <c r="H23" s="116"/>
      <c r="I23" s="116">
        <v>21</v>
      </c>
      <c r="J23" s="121">
        <v>3.1186868689999998</v>
      </c>
      <c r="K23" s="122">
        <v>3.6237373740000001</v>
      </c>
      <c r="L23" s="123">
        <v>3.1919191919999998</v>
      </c>
      <c r="M23" s="116"/>
      <c r="N23" s="116"/>
      <c r="S23" s="116"/>
      <c r="T23" s="116"/>
      <c r="U23" s="136"/>
      <c r="V23" s="136"/>
      <c r="W23" s="136"/>
    </row>
    <row r="24" spans="1:23" x14ac:dyDescent="0.3">
      <c r="A24" s="117"/>
      <c r="B24" s="121">
        <v>0.95599999999999996</v>
      </c>
      <c r="C24" s="122">
        <v>1.3585</v>
      </c>
      <c r="D24" s="123">
        <v>1.26</v>
      </c>
      <c r="E24" s="136">
        <v>0.152</v>
      </c>
      <c r="F24" s="136"/>
      <c r="G24" s="136"/>
      <c r="H24" s="116"/>
      <c r="I24" s="116">
        <v>22</v>
      </c>
      <c r="J24" s="121">
        <v>4.0606060609999997</v>
      </c>
      <c r="K24" s="122">
        <v>6.0934343430000002</v>
      </c>
      <c r="L24" s="123">
        <v>5.5959595960000001</v>
      </c>
      <c r="M24" s="116"/>
      <c r="N24" s="116"/>
      <c r="S24" s="116"/>
      <c r="T24" s="116"/>
      <c r="U24" s="136"/>
      <c r="V24" s="136"/>
      <c r="W24" s="136"/>
    </row>
    <row r="25" spans="1:23" x14ac:dyDescent="0.3">
      <c r="A25" s="117"/>
      <c r="B25" s="121">
        <v>0.69450000000000001</v>
      </c>
      <c r="C25" s="122">
        <v>0.79449999999999998</v>
      </c>
      <c r="D25" s="123">
        <v>0.70899999999999996</v>
      </c>
      <c r="E25" s="135">
        <v>7.6999999999999999E-2</v>
      </c>
      <c r="F25" s="135"/>
      <c r="G25" s="135"/>
      <c r="H25" s="116"/>
      <c r="I25" s="116">
        <v>23</v>
      </c>
      <c r="J25" s="121">
        <v>3.1186868689999998</v>
      </c>
      <c r="K25" s="122">
        <v>3.6237373740000001</v>
      </c>
      <c r="L25" s="123">
        <v>3.1919191919999998</v>
      </c>
      <c r="M25" s="116"/>
      <c r="N25" s="116"/>
      <c r="S25" s="116"/>
      <c r="T25" s="116"/>
      <c r="U25" s="136"/>
      <c r="V25" s="136"/>
      <c r="W25" s="136"/>
    </row>
    <row r="26" spans="1:23" x14ac:dyDescent="0.3">
      <c r="A26" s="133"/>
      <c r="B26" s="121">
        <v>0.95599999999999996</v>
      </c>
      <c r="C26" s="122">
        <v>1.3585</v>
      </c>
      <c r="D26" s="123">
        <v>1.26</v>
      </c>
      <c r="E26" s="136">
        <v>0.152</v>
      </c>
      <c r="F26" s="136"/>
      <c r="G26" s="136"/>
      <c r="H26" s="116"/>
      <c r="I26" s="116">
        <v>24</v>
      </c>
      <c r="J26" s="121">
        <v>4.0606060609999997</v>
      </c>
      <c r="K26" s="122">
        <v>6.0934343430000002</v>
      </c>
      <c r="L26" s="123">
        <v>5.5959595960000001</v>
      </c>
      <c r="M26" s="116"/>
      <c r="N26" s="116"/>
      <c r="S26" s="116"/>
      <c r="T26" s="116"/>
      <c r="U26" s="136"/>
      <c r="V26" s="136"/>
      <c r="W26" s="136"/>
    </row>
    <row r="27" spans="1:23" x14ac:dyDescent="0.3">
      <c r="A27" s="117"/>
      <c r="B27" s="121">
        <v>0.72</v>
      </c>
      <c r="C27" s="122">
        <v>0.86099999999999999</v>
      </c>
      <c r="D27" s="123">
        <v>0.71850000000000003</v>
      </c>
      <c r="E27" s="135">
        <v>0.125</v>
      </c>
      <c r="F27" s="135"/>
      <c r="G27" s="135"/>
      <c r="H27" s="116"/>
      <c r="I27" s="116">
        <v>25</v>
      </c>
      <c r="J27" s="121">
        <v>3.0050505049999998</v>
      </c>
      <c r="K27" s="122">
        <v>3.7171717169999998</v>
      </c>
      <c r="L27" s="123">
        <v>2.9974747470000001</v>
      </c>
      <c r="M27" s="116"/>
      <c r="N27" s="116"/>
      <c r="S27" s="116"/>
      <c r="T27" s="116"/>
      <c r="U27" s="136"/>
      <c r="V27" s="136"/>
      <c r="W27" s="136"/>
    </row>
    <row r="28" spans="1:23" x14ac:dyDescent="0.3">
      <c r="A28" s="117"/>
      <c r="B28" s="121">
        <v>1.0089999999999999</v>
      </c>
      <c r="C28" s="122">
        <v>1.5754999999999999</v>
      </c>
      <c r="D28" s="123">
        <v>1.44</v>
      </c>
      <c r="E28" s="136">
        <v>0.14199999999999999</v>
      </c>
      <c r="F28" s="136"/>
      <c r="G28" s="136"/>
      <c r="H28" s="116"/>
      <c r="I28" s="116">
        <v>26</v>
      </c>
      <c r="J28" s="121">
        <v>4.3787878789999999</v>
      </c>
      <c r="K28" s="122">
        <v>7.2398989900000004</v>
      </c>
      <c r="L28" s="123">
        <v>6.5555555559999998</v>
      </c>
      <c r="M28" s="116"/>
      <c r="N28" s="116"/>
      <c r="O28" s="116"/>
      <c r="P28" s="116"/>
      <c r="Q28" s="116"/>
      <c r="R28" s="116"/>
      <c r="S28" s="116"/>
      <c r="T28" s="116"/>
      <c r="U28" s="136"/>
      <c r="V28" s="136"/>
      <c r="W28" s="136"/>
    </row>
    <row r="29" spans="1:23" x14ac:dyDescent="0.3">
      <c r="A29" s="117"/>
      <c r="B29" s="121">
        <v>0.72</v>
      </c>
      <c r="C29" s="122">
        <v>0.86099999999999999</v>
      </c>
      <c r="D29" s="123">
        <v>0.71850000000000003</v>
      </c>
      <c r="E29" s="135">
        <v>0.125</v>
      </c>
      <c r="F29" s="135"/>
      <c r="G29" s="135"/>
      <c r="H29" s="116"/>
      <c r="I29" s="116">
        <v>27</v>
      </c>
      <c r="J29" s="121">
        <v>3.0050505049999998</v>
      </c>
      <c r="K29" s="122">
        <v>3.7171717169999998</v>
      </c>
      <c r="L29" s="123">
        <v>2.9974747470000001</v>
      </c>
      <c r="M29" s="116"/>
      <c r="N29" s="116"/>
      <c r="O29" s="116"/>
      <c r="P29" s="116"/>
      <c r="Q29" s="116"/>
      <c r="R29" s="116"/>
      <c r="S29" s="116"/>
      <c r="T29" s="116"/>
      <c r="U29" s="136"/>
      <c r="V29" s="136"/>
      <c r="W29" s="136"/>
    </row>
    <row r="30" spans="1:23" x14ac:dyDescent="0.3">
      <c r="A30" s="133"/>
      <c r="B30" s="121">
        <v>1.0089999999999999</v>
      </c>
      <c r="C30" s="122">
        <v>1.5754999999999999</v>
      </c>
      <c r="D30" s="123">
        <v>1.44</v>
      </c>
      <c r="E30" s="136">
        <v>0.14199999999999999</v>
      </c>
      <c r="F30" s="136"/>
      <c r="G30" s="136"/>
      <c r="H30" s="116"/>
      <c r="I30" s="116">
        <v>28</v>
      </c>
      <c r="J30" s="121">
        <v>4.3787878789999999</v>
      </c>
      <c r="K30" s="122">
        <v>7.2398989900000004</v>
      </c>
      <c r="L30" s="123">
        <v>6.5555555559999998</v>
      </c>
      <c r="M30" s="116"/>
      <c r="N30" s="116"/>
      <c r="O30" s="116"/>
      <c r="P30" s="116"/>
      <c r="Q30" s="116"/>
      <c r="R30" s="116"/>
      <c r="S30" s="116"/>
      <c r="T30" s="116"/>
      <c r="U30" s="136"/>
      <c r="V30" s="136"/>
      <c r="W30" s="136"/>
    </row>
    <row r="31" spans="1:23" x14ac:dyDescent="0.3">
      <c r="A31" s="117"/>
      <c r="B31" s="121">
        <v>0.73299999999999998</v>
      </c>
      <c r="C31" s="122">
        <v>0.98</v>
      </c>
      <c r="D31" s="123">
        <v>0.82050000000000001</v>
      </c>
      <c r="E31" s="135">
        <v>0.11700000000000001</v>
      </c>
      <c r="F31" s="135"/>
      <c r="G31" s="135"/>
      <c r="H31" s="116"/>
      <c r="I31" s="116">
        <v>29</v>
      </c>
      <c r="J31" s="121">
        <v>3.111111111</v>
      </c>
      <c r="K31" s="122">
        <v>4.3585858589999997</v>
      </c>
      <c r="L31" s="123">
        <v>3.5530303029999999</v>
      </c>
      <c r="M31" s="116"/>
      <c r="N31" s="116"/>
      <c r="O31" s="116"/>
      <c r="P31" s="116"/>
      <c r="Q31" s="116"/>
      <c r="R31" s="116"/>
      <c r="S31" s="116"/>
      <c r="T31" s="116"/>
      <c r="U31" s="136"/>
      <c r="V31" s="136"/>
      <c r="W31" s="136"/>
    </row>
    <row r="32" spans="1:23" x14ac:dyDescent="0.3">
      <c r="A32" s="117"/>
      <c r="B32" s="121">
        <v>0.98199999999999998</v>
      </c>
      <c r="C32" s="122">
        <v>1.6114999999999999</v>
      </c>
      <c r="D32" s="123">
        <v>1.534</v>
      </c>
      <c r="E32" s="136">
        <v>0.159</v>
      </c>
      <c r="F32" s="136"/>
      <c r="G32" s="136"/>
      <c r="H32" s="116"/>
      <c r="I32" s="116">
        <v>30</v>
      </c>
      <c r="J32" s="121">
        <v>4.1565656569999998</v>
      </c>
      <c r="K32" s="122">
        <v>7.3358585859999996</v>
      </c>
      <c r="L32" s="123">
        <v>6.9444444440000002</v>
      </c>
      <c r="M32" s="116"/>
      <c r="N32" s="116"/>
      <c r="O32" s="116"/>
      <c r="P32" s="116"/>
      <c r="Q32" s="116"/>
      <c r="R32" s="116"/>
      <c r="S32" s="116"/>
      <c r="T32" s="116"/>
      <c r="U32" s="136"/>
      <c r="V32" s="136"/>
      <c r="W32" s="136"/>
    </row>
    <row r="33" spans="1:23" x14ac:dyDescent="0.3">
      <c r="A33" s="117"/>
      <c r="B33" s="121">
        <v>0.79800000000000004</v>
      </c>
      <c r="C33" s="122">
        <v>0.97599999999999998</v>
      </c>
      <c r="D33" s="123">
        <v>0.88549999999999995</v>
      </c>
      <c r="E33" s="135">
        <v>0.14399999999999999</v>
      </c>
      <c r="F33" s="135"/>
      <c r="G33" s="135"/>
      <c r="H33" s="116"/>
      <c r="I33" s="116">
        <v>31</v>
      </c>
      <c r="J33" s="121">
        <v>3.3030303029999999</v>
      </c>
      <c r="K33" s="122">
        <v>4.2020202019999999</v>
      </c>
      <c r="L33" s="123">
        <v>3.7449494950000002</v>
      </c>
      <c r="M33" s="116"/>
      <c r="N33" s="116"/>
      <c r="O33" s="116"/>
      <c r="P33" s="116"/>
      <c r="Q33" s="116"/>
      <c r="R33" s="116"/>
      <c r="S33" s="116"/>
      <c r="T33" s="116"/>
      <c r="U33" s="136"/>
      <c r="V33" s="136"/>
      <c r="W33" s="136"/>
    </row>
    <row r="34" spans="1:23" x14ac:dyDescent="0.3">
      <c r="A34" s="133"/>
      <c r="B34" s="121">
        <v>0.95450000000000002</v>
      </c>
      <c r="C34" s="122">
        <v>1.4935</v>
      </c>
      <c r="D34" s="123">
        <v>1.4995000000000001</v>
      </c>
      <c r="E34" s="136">
        <v>0.187</v>
      </c>
      <c r="F34" s="136"/>
      <c r="G34" s="136"/>
      <c r="H34" s="116"/>
      <c r="I34" s="116">
        <v>32</v>
      </c>
      <c r="J34" s="121">
        <v>3.8762626259999999</v>
      </c>
      <c r="K34" s="122">
        <v>6.598484848</v>
      </c>
      <c r="L34" s="123">
        <v>6.6287878789999999</v>
      </c>
      <c r="M34" s="116"/>
      <c r="N34" s="116"/>
      <c r="O34" s="116"/>
      <c r="P34" s="116"/>
      <c r="Q34" s="116"/>
      <c r="R34" s="116"/>
      <c r="S34" s="116"/>
      <c r="T34" s="116"/>
      <c r="U34" s="136"/>
      <c r="V34" s="136"/>
      <c r="W34" s="136"/>
    </row>
    <row r="35" spans="1:23" x14ac:dyDescent="0.3">
      <c r="A35" s="117"/>
      <c r="B35" s="116"/>
      <c r="C35" s="116"/>
      <c r="D35" s="116"/>
      <c r="E35" s="116"/>
      <c r="F35" s="116"/>
      <c r="G35" s="116"/>
      <c r="H35" s="116"/>
      <c r="I35" s="116"/>
      <c r="J35" s="137">
        <v>2.9637784090000001</v>
      </c>
      <c r="K35" s="138">
        <v>4.2035984849999997</v>
      </c>
      <c r="L35" s="139">
        <v>4.7102272730000001</v>
      </c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</row>
    <row r="36" spans="1:23" x14ac:dyDescent="0.3">
      <c r="A36" s="117"/>
      <c r="B36" s="116" t="s">
        <v>141</v>
      </c>
      <c r="C36" s="116"/>
      <c r="D36" s="116"/>
      <c r="E36" s="116"/>
      <c r="F36" s="116"/>
      <c r="G36" s="116"/>
      <c r="H36" s="116"/>
      <c r="I36" s="116"/>
      <c r="J36" s="140">
        <v>0.79344035599999996</v>
      </c>
      <c r="K36" s="141">
        <v>1.6908924569999999</v>
      </c>
      <c r="L36" s="142">
        <v>1.2232318049999999</v>
      </c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</row>
    <row r="37" spans="1:23" x14ac:dyDescent="0.3">
      <c r="B37" s="118" t="s">
        <v>142</v>
      </c>
      <c r="C37" s="119" t="s">
        <v>143</v>
      </c>
      <c r="D37" s="120" t="s">
        <v>144</v>
      </c>
      <c r="E37" s="83" t="s">
        <v>148</v>
      </c>
      <c r="F37" s="83"/>
      <c r="G37" s="83"/>
      <c r="H37" s="116"/>
      <c r="I37" s="116"/>
      <c r="J37" s="143" t="s">
        <v>142</v>
      </c>
      <c r="K37" s="144" t="s">
        <v>143</v>
      </c>
      <c r="L37" s="145" t="s">
        <v>144</v>
      </c>
      <c r="M37" s="83"/>
      <c r="N37" s="83"/>
      <c r="O37" s="83"/>
      <c r="P37" s="116"/>
      <c r="Q37" s="116"/>
      <c r="R37" s="116"/>
      <c r="S37" s="116"/>
      <c r="T37" s="116"/>
      <c r="U37" s="116"/>
      <c r="V37" s="116"/>
      <c r="W37" s="116"/>
    </row>
    <row r="38" spans="1:23" x14ac:dyDescent="0.3">
      <c r="A38" s="83"/>
      <c r="B38" s="121">
        <v>0.63500000000000001</v>
      </c>
      <c r="C38" s="122">
        <v>0.97099999999999997</v>
      </c>
      <c r="D38" s="123">
        <v>1.0629999999999999</v>
      </c>
      <c r="E38" s="117">
        <v>0.153</v>
      </c>
      <c r="F38" s="117"/>
      <c r="G38" s="117"/>
      <c r="H38" s="116"/>
      <c r="I38" s="116">
        <v>1</v>
      </c>
      <c r="J38" s="121">
        <v>2.4343434340000001</v>
      </c>
      <c r="K38" s="122">
        <v>4.1313131309999997</v>
      </c>
      <c r="L38" s="123">
        <v>4.5959595960000001</v>
      </c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</row>
    <row r="39" spans="1:23" x14ac:dyDescent="0.3">
      <c r="A39" s="133"/>
      <c r="B39" s="121">
        <v>0.6845</v>
      </c>
      <c r="C39" s="122">
        <v>0.77300000000000002</v>
      </c>
      <c r="D39" s="123">
        <v>0.97150000000000003</v>
      </c>
      <c r="E39" s="117">
        <v>0.17399999999999999</v>
      </c>
      <c r="F39" s="117"/>
      <c r="G39" s="117"/>
      <c r="H39" s="116"/>
      <c r="I39" s="116">
        <v>2</v>
      </c>
      <c r="J39" s="121">
        <v>2.5782828279999999</v>
      </c>
      <c r="K39" s="122">
        <v>3.025252525</v>
      </c>
      <c r="L39" s="123">
        <v>4.0277777779999999</v>
      </c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</row>
    <row r="40" spans="1:23" x14ac:dyDescent="0.3">
      <c r="A40" s="117"/>
      <c r="B40" s="121">
        <v>0.55800000000000005</v>
      </c>
      <c r="C40" s="122">
        <v>0.78049999999999997</v>
      </c>
      <c r="D40" s="123">
        <v>0.94950000000000001</v>
      </c>
      <c r="E40" s="135">
        <v>0.17899999999999999</v>
      </c>
      <c r="F40" s="135"/>
      <c r="G40" s="135"/>
      <c r="H40" s="116"/>
      <c r="I40" s="116">
        <v>3</v>
      </c>
      <c r="J40" s="121">
        <v>1.9141414139999999</v>
      </c>
      <c r="K40" s="122">
        <v>3.037878788</v>
      </c>
      <c r="L40" s="123">
        <v>3.8914141409999998</v>
      </c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</row>
    <row r="41" spans="1:23" x14ac:dyDescent="0.3">
      <c r="A41" s="117"/>
      <c r="B41" s="121">
        <v>0.55300000000000005</v>
      </c>
      <c r="C41" s="122">
        <v>1.097</v>
      </c>
      <c r="D41" s="123">
        <v>0.71599999999999997</v>
      </c>
      <c r="E41" s="136">
        <v>8.5999999999999993E-2</v>
      </c>
      <c r="F41" s="136"/>
      <c r="G41" s="136"/>
      <c r="H41" s="116"/>
      <c r="I41" s="116">
        <v>4</v>
      </c>
      <c r="J41" s="121">
        <v>2.3585858590000002</v>
      </c>
      <c r="K41" s="122">
        <v>5.1060606059999998</v>
      </c>
      <c r="L41" s="123">
        <v>3.1818181820000002</v>
      </c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</row>
    <row r="42" spans="1:23" x14ac:dyDescent="0.3">
      <c r="A42" s="117"/>
      <c r="B42" s="121">
        <v>0.66349999999999998</v>
      </c>
      <c r="C42" s="122">
        <v>1.0189999999999999</v>
      </c>
      <c r="D42" s="123">
        <v>1.1405000000000001</v>
      </c>
      <c r="E42" s="116">
        <v>0.107</v>
      </c>
      <c r="F42" s="135"/>
      <c r="G42" s="135"/>
      <c r="H42" s="116"/>
      <c r="I42" s="116">
        <v>5</v>
      </c>
      <c r="J42" s="121">
        <v>2.8106060610000001</v>
      </c>
      <c r="K42" s="122">
        <v>4.6060606059999998</v>
      </c>
      <c r="L42" s="123">
        <v>5.2196969700000002</v>
      </c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</row>
    <row r="43" spans="1:23" x14ac:dyDescent="0.3">
      <c r="A43" s="133"/>
      <c r="B43" s="121">
        <v>0.71650000000000003</v>
      </c>
      <c r="C43" s="122">
        <v>0.92800000000000005</v>
      </c>
      <c r="D43" s="123">
        <v>0.96550000000000002</v>
      </c>
      <c r="E43" s="116">
        <v>0.14099999999999999</v>
      </c>
      <c r="F43" s="136"/>
      <c r="G43" s="136"/>
      <c r="H43" s="116"/>
      <c r="I43" s="116">
        <v>6</v>
      </c>
      <c r="J43" s="121">
        <v>2.9065656569999998</v>
      </c>
      <c r="K43" s="122">
        <v>3.974747475</v>
      </c>
      <c r="L43" s="123">
        <v>4.1641414140000004</v>
      </c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</row>
    <row r="44" spans="1:23" x14ac:dyDescent="0.3">
      <c r="A44" s="117"/>
      <c r="B44" s="121">
        <v>0.50449999999999995</v>
      </c>
      <c r="C44" s="122">
        <v>0.79900000000000004</v>
      </c>
      <c r="D44" s="123">
        <v>0.92800000000000005</v>
      </c>
      <c r="E44" s="116">
        <v>0.192</v>
      </c>
      <c r="F44" s="135"/>
      <c r="G44" s="135"/>
      <c r="H44" s="116"/>
      <c r="I44" s="116">
        <v>7</v>
      </c>
      <c r="J44" s="121">
        <v>1.5782828280000001</v>
      </c>
      <c r="K44" s="122">
        <v>3.0656565659999999</v>
      </c>
      <c r="L44" s="123">
        <v>3.7171717169999998</v>
      </c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</row>
    <row r="45" spans="1:23" x14ac:dyDescent="0.3">
      <c r="A45" s="117"/>
      <c r="B45" s="121">
        <v>0.55300000000000005</v>
      </c>
      <c r="C45" s="122">
        <v>1.381</v>
      </c>
      <c r="D45" s="123">
        <v>0.86499999999999999</v>
      </c>
      <c r="E45" s="116">
        <v>8.7999999999999995E-2</v>
      </c>
      <c r="F45" s="136"/>
      <c r="G45" s="136"/>
      <c r="H45" s="116"/>
      <c r="I45" s="116">
        <v>8</v>
      </c>
      <c r="J45" s="121">
        <v>2.348484848</v>
      </c>
      <c r="K45" s="122">
        <v>6.5303030299999998</v>
      </c>
      <c r="L45" s="123">
        <v>3.924242424</v>
      </c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</row>
    <row r="46" spans="1:23" x14ac:dyDescent="0.3">
      <c r="A46" s="117"/>
      <c r="B46" s="121">
        <v>0.60950000000000004</v>
      </c>
      <c r="C46" s="122">
        <v>0.89</v>
      </c>
      <c r="D46" s="123">
        <v>1.087</v>
      </c>
      <c r="E46" s="135">
        <v>0.14599999999999999</v>
      </c>
      <c r="F46" s="135"/>
      <c r="G46" s="135"/>
      <c r="H46" s="116"/>
      <c r="I46" s="116">
        <v>9</v>
      </c>
      <c r="J46" s="121">
        <v>2.3409090909999999</v>
      </c>
      <c r="K46" s="122">
        <v>3.7575757580000002</v>
      </c>
      <c r="L46" s="123">
        <v>4.7525252529999999</v>
      </c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</row>
    <row r="47" spans="1:23" x14ac:dyDescent="0.3">
      <c r="A47" s="133"/>
      <c r="B47" s="121">
        <v>0.64700000000000002</v>
      </c>
      <c r="C47" s="122">
        <v>0.77800000000000002</v>
      </c>
      <c r="D47" s="123">
        <v>0.96</v>
      </c>
      <c r="E47" s="136">
        <v>0.157</v>
      </c>
      <c r="F47" s="136"/>
      <c r="G47" s="136"/>
      <c r="H47" s="116"/>
      <c r="I47" s="116">
        <v>10</v>
      </c>
      <c r="J47" s="121">
        <v>2.474747475</v>
      </c>
      <c r="K47" s="122">
        <v>3.136363636</v>
      </c>
      <c r="L47" s="123">
        <v>4.0555555559999998</v>
      </c>
      <c r="M47" s="116"/>
      <c r="N47" s="116"/>
      <c r="S47" s="116"/>
      <c r="T47" s="116"/>
      <c r="U47" s="116"/>
      <c r="V47" s="116"/>
      <c r="W47" s="116"/>
    </row>
    <row r="48" spans="1:23" x14ac:dyDescent="0.3">
      <c r="A48" s="117"/>
      <c r="B48" s="121">
        <v>0.52649999999999997</v>
      </c>
      <c r="C48" s="122">
        <v>0.8175</v>
      </c>
      <c r="D48" s="123">
        <v>0.91049999999999998</v>
      </c>
      <c r="E48" s="135">
        <v>0.183</v>
      </c>
      <c r="F48" s="135"/>
      <c r="G48" s="135"/>
      <c r="H48" s="116"/>
      <c r="I48" s="116">
        <v>11</v>
      </c>
      <c r="J48" s="121">
        <v>1.7348484850000001</v>
      </c>
      <c r="K48" s="122">
        <v>3.2045454549999999</v>
      </c>
      <c r="L48" s="123">
        <v>3.674242424</v>
      </c>
      <c r="M48" s="116"/>
      <c r="N48" s="116"/>
      <c r="S48" s="116"/>
      <c r="T48" s="116"/>
      <c r="U48" s="116"/>
      <c r="V48" s="116"/>
      <c r="W48" s="116"/>
    </row>
    <row r="49" spans="1:23" x14ac:dyDescent="0.3">
      <c r="A49" s="117"/>
      <c r="B49" s="121">
        <v>0.56899999999999995</v>
      </c>
      <c r="C49" s="122">
        <v>1.234</v>
      </c>
      <c r="D49" s="123">
        <v>0.78700000000000003</v>
      </c>
      <c r="E49" s="136">
        <v>8.7999999999999995E-2</v>
      </c>
      <c r="F49" s="136"/>
      <c r="G49" s="136"/>
      <c r="H49" s="116"/>
      <c r="I49" s="116">
        <v>12</v>
      </c>
      <c r="J49" s="121">
        <v>2.4292929289999998</v>
      </c>
      <c r="K49" s="122">
        <v>5.7878787880000004</v>
      </c>
      <c r="L49" s="123">
        <v>3.5303030299999998</v>
      </c>
      <c r="M49" s="116"/>
      <c r="N49" s="116"/>
      <c r="S49" s="116"/>
      <c r="T49" s="116"/>
      <c r="U49" s="116"/>
      <c r="V49" s="116"/>
      <c r="W49" s="116"/>
    </row>
    <row r="50" spans="1:23" x14ac:dyDescent="0.3">
      <c r="A50" s="117"/>
      <c r="B50" s="121">
        <v>0.67800000000000005</v>
      </c>
      <c r="C50" s="122">
        <v>0.99150000000000005</v>
      </c>
      <c r="D50" s="123">
        <v>1.069</v>
      </c>
      <c r="E50" s="135">
        <v>0.156</v>
      </c>
      <c r="F50" s="135"/>
      <c r="G50" s="135"/>
      <c r="H50" s="116"/>
      <c r="I50" s="116">
        <v>13</v>
      </c>
      <c r="J50" s="121">
        <v>2.636363636</v>
      </c>
      <c r="K50" s="122">
        <v>4.2196969700000002</v>
      </c>
      <c r="L50" s="123">
        <v>4.6111111109999996</v>
      </c>
      <c r="M50" s="116"/>
      <c r="N50" s="116"/>
      <c r="S50" s="116"/>
      <c r="T50" s="116"/>
      <c r="U50" s="116"/>
      <c r="V50" s="116"/>
      <c r="W50" s="116"/>
    </row>
    <row r="51" spans="1:23" x14ac:dyDescent="0.3">
      <c r="A51" s="133"/>
      <c r="B51" s="121">
        <v>0.71399999999999997</v>
      </c>
      <c r="C51" s="122">
        <v>0.78800000000000003</v>
      </c>
      <c r="D51" s="123">
        <v>0.99250000000000005</v>
      </c>
      <c r="E51" s="136">
        <v>0.157</v>
      </c>
      <c r="F51" s="136"/>
      <c r="G51" s="136"/>
      <c r="H51" s="116"/>
      <c r="I51" s="116">
        <v>14</v>
      </c>
      <c r="J51" s="121">
        <v>2.813131313</v>
      </c>
      <c r="K51" s="122">
        <v>3.186868687</v>
      </c>
      <c r="L51" s="123">
        <v>4.2196969700000002</v>
      </c>
      <c r="M51" s="116"/>
      <c r="N51" s="116"/>
      <c r="S51" s="116"/>
      <c r="T51" s="116"/>
      <c r="U51" s="116"/>
      <c r="V51" s="116"/>
      <c r="W51" s="116"/>
    </row>
    <row r="52" spans="1:23" x14ac:dyDescent="0.3">
      <c r="A52" s="117"/>
      <c r="B52" s="121">
        <v>0.56399999999999995</v>
      </c>
      <c r="C52" s="122">
        <v>0.79400000000000004</v>
      </c>
      <c r="D52" s="123">
        <v>0.97399999999999998</v>
      </c>
      <c r="E52" s="135">
        <v>0.10199999999999999</v>
      </c>
      <c r="F52" s="135"/>
      <c r="G52" s="135"/>
      <c r="H52" s="116"/>
      <c r="I52" s="116">
        <v>15</v>
      </c>
      <c r="J52" s="121">
        <v>2.3333333330000001</v>
      </c>
      <c r="K52" s="122">
        <v>3.4949494950000002</v>
      </c>
      <c r="L52" s="123">
        <v>4.4040404039999999</v>
      </c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</row>
    <row r="53" spans="1:23" x14ac:dyDescent="0.3">
      <c r="A53" s="117"/>
      <c r="B53" s="121">
        <v>0.57699999999999996</v>
      </c>
      <c r="C53" s="122">
        <v>1.0229999999999999</v>
      </c>
      <c r="D53" s="123">
        <v>1.212</v>
      </c>
      <c r="E53" s="136">
        <v>8.5999999999999993E-2</v>
      </c>
      <c r="F53" s="136"/>
      <c r="G53" s="136"/>
      <c r="H53" s="116"/>
      <c r="I53" s="116">
        <v>16</v>
      </c>
      <c r="J53" s="121">
        <v>2.4797979799999998</v>
      </c>
      <c r="K53" s="122">
        <v>4.7323232319999997</v>
      </c>
      <c r="L53" s="123">
        <v>5.6868686869999996</v>
      </c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</row>
    <row r="54" spans="1:23" x14ac:dyDescent="0.3">
      <c r="A54" s="117"/>
      <c r="B54" s="121">
        <v>0.76200000000000001</v>
      </c>
      <c r="C54" s="122">
        <v>1.3445</v>
      </c>
      <c r="D54" s="123">
        <v>1.3560000000000001</v>
      </c>
      <c r="E54" s="117">
        <v>0.25800000000000001</v>
      </c>
      <c r="F54" s="117"/>
      <c r="G54" s="117"/>
      <c r="H54" s="116"/>
      <c r="I54" s="116">
        <v>17</v>
      </c>
      <c r="J54" s="121">
        <v>2.5454545450000001</v>
      </c>
      <c r="K54" s="122">
        <v>5.4873737370000004</v>
      </c>
      <c r="L54" s="123">
        <v>5.5454545450000001</v>
      </c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</row>
    <row r="55" spans="1:23" x14ac:dyDescent="0.3">
      <c r="A55" s="146"/>
      <c r="B55" s="121">
        <v>0.628</v>
      </c>
      <c r="C55" s="122">
        <v>1.012</v>
      </c>
      <c r="D55" s="123">
        <v>1.0515000000000001</v>
      </c>
      <c r="E55" s="117">
        <v>0.16200000000000001</v>
      </c>
      <c r="F55" s="117"/>
      <c r="G55" s="117"/>
      <c r="H55" s="116"/>
      <c r="I55" s="116">
        <v>18</v>
      </c>
      <c r="J55" s="121">
        <v>2.3535353539999999</v>
      </c>
      <c r="K55" s="122">
        <v>4.2929292930000003</v>
      </c>
      <c r="L55" s="123">
        <v>4.4924242420000002</v>
      </c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</row>
    <row r="56" spans="1:23" x14ac:dyDescent="0.3">
      <c r="A56" s="116"/>
      <c r="B56" s="121">
        <v>1.056</v>
      </c>
      <c r="C56" s="122">
        <v>1.4219999999999999</v>
      </c>
      <c r="D56" s="123">
        <v>1.4259999999999999</v>
      </c>
      <c r="E56" s="135">
        <v>0.16200000000000001</v>
      </c>
      <c r="F56" s="135"/>
      <c r="G56" s="135"/>
      <c r="H56" s="116"/>
      <c r="I56" s="116">
        <v>19</v>
      </c>
      <c r="J56" s="121">
        <v>4.5151515150000003</v>
      </c>
      <c r="K56" s="122">
        <v>6.3636363640000004</v>
      </c>
      <c r="L56" s="123">
        <v>6.3838383839999997</v>
      </c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</row>
    <row r="57" spans="1:23" x14ac:dyDescent="0.3">
      <c r="A57" s="116"/>
      <c r="B57" s="121">
        <v>1.1639999999999999</v>
      </c>
      <c r="C57" s="122">
        <v>1.43</v>
      </c>
      <c r="D57" s="123">
        <v>1.518</v>
      </c>
      <c r="E57" s="136">
        <v>0.183</v>
      </c>
      <c r="F57" s="136"/>
      <c r="G57" s="136"/>
      <c r="H57" s="116"/>
      <c r="I57" s="116">
        <v>20</v>
      </c>
      <c r="J57" s="121">
        <v>4.9545454549999999</v>
      </c>
      <c r="K57" s="122">
        <v>6.2979797980000001</v>
      </c>
      <c r="L57" s="123">
        <v>6.7424242420000002</v>
      </c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</row>
    <row r="58" spans="1:23" x14ac:dyDescent="0.3">
      <c r="A58" s="83"/>
      <c r="B58" s="121">
        <v>0.86399999999999999</v>
      </c>
      <c r="C58" s="122">
        <v>1.3915</v>
      </c>
      <c r="D58" s="123">
        <v>1.073</v>
      </c>
      <c r="E58" s="135">
        <v>0.216</v>
      </c>
      <c r="F58" s="135"/>
      <c r="G58" s="135"/>
      <c r="H58" s="116"/>
      <c r="I58" s="116">
        <v>21</v>
      </c>
      <c r="J58" s="121">
        <v>3.2727272730000001</v>
      </c>
      <c r="K58" s="122">
        <v>5.9368686869999996</v>
      </c>
      <c r="L58" s="123">
        <v>4.3282828279999999</v>
      </c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</row>
    <row r="59" spans="1:23" x14ac:dyDescent="0.3">
      <c r="A59" s="133"/>
      <c r="B59" s="121">
        <v>0.68</v>
      </c>
      <c r="C59" s="122">
        <v>1.0345</v>
      </c>
      <c r="D59" s="123">
        <v>1.1705000000000001</v>
      </c>
      <c r="E59" s="136">
        <v>0.16200000000000001</v>
      </c>
      <c r="F59" s="136"/>
      <c r="G59" s="136"/>
      <c r="H59" s="116"/>
      <c r="I59" s="116">
        <v>22</v>
      </c>
      <c r="J59" s="121">
        <v>2.6161616159999999</v>
      </c>
      <c r="K59" s="122">
        <v>4.4065656569999998</v>
      </c>
      <c r="L59" s="123">
        <v>5.0934343430000002</v>
      </c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</row>
    <row r="60" spans="1:23" x14ac:dyDescent="0.3">
      <c r="A60" s="117"/>
      <c r="B60" s="121">
        <v>1.1479999999999999</v>
      </c>
      <c r="C60" s="122">
        <v>1.44</v>
      </c>
      <c r="D60" s="123">
        <v>1.504</v>
      </c>
      <c r="E60" s="135">
        <v>0.248</v>
      </c>
      <c r="F60" s="135"/>
      <c r="G60" s="135"/>
      <c r="H60" s="116"/>
      <c r="I60" s="116">
        <v>23</v>
      </c>
      <c r="J60" s="121">
        <v>4.5454545450000001</v>
      </c>
      <c r="K60" s="122">
        <v>6.0202020200000002</v>
      </c>
      <c r="L60" s="123">
        <v>6.3434343430000002</v>
      </c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</row>
    <row r="61" spans="1:23" x14ac:dyDescent="0.3">
      <c r="A61" s="117"/>
      <c r="B61" s="121">
        <v>1.39</v>
      </c>
      <c r="C61" s="122">
        <v>1.714</v>
      </c>
      <c r="D61" s="123">
        <v>1.796</v>
      </c>
      <c r="E61" s="136">
        <v>0.249</v>
      </c>
      <c r="F61" s="136"/>
      <c r="G61" s="136"/>
      <c r="H61" s="116"/>
      <c r="I61" s="116">
        <v>24</v>
      </c>
      <c r="J61" s="121">
        <v>5.7626262629999996</v>
      </c>
      <c r="K61" s="122">
        <v>7.398989899</v>
      </c>
      <c r="L61" s="123">
        <v>7.8131313130000004</v>
      </c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</row>
    <row r="62" spans="1:23" x14ac:dyDescent="0.3">
      <c r="A62" s="117"/>
      <c r="B62" s="121">
        <v>1.0044999999999999</v>
      </c>
      <c r="C62" s="122">
        <v>1.5069999999999999</v>
      </c>
      <c r="D62" s="123">
        <v>1.1005</v>
      </c>
      <c r="E62" s="135">
        <v>0.188</v>
      </c>
      <c r="F62" s="135"/>
      <c r="G62" s="135"/>
      <c r="H62" s="116"/>
      <c r="I62" s="116">
        <v>25</v>
      </c>
      <c r="J62" s="121">
        <v>4.1237373740000001</v>
      </c>
      <c r="K62" s="122">
        <v>6.6616161619999996</v>
      </c>
      <c r="L62" s="123">
        <v>4.6085858589999997</v>
      </c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</row>
    <row r="63" spans="1:23" x14ac:dyDescent="0.3">
      <c r="A63" s="133"/>
      <c r="B63" s="121">
        <v>0.85950000000000004</v>
      </c>
      <c r="C63" s="122">
        <v>1.2044999999999999</v>
      </c>
      <c r="D63" s="123">
        <v>1.1114999999999999</v>
      </c>
      <c r="E63" s="136">
        <v>0.26200000000000001</v>
      </c>
      <c r="F63" s="136"/>
      <c r="G63" s="136"/>
      <c r="H63" s="116"/>
      <c r="I63" s="116">
        <v>26</v>
      </c>
      <c r="J63" s="121">
        <v>3.0176767679999998</v>
      </c>
      <c r="K63" s="122">
        <v>4.7601010099999996</v>
      </c>
      <c r="L63" s="123">
        <v>4.2904040400000003</v>
      </c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</row>
    <row r="64" spans="1:23" x14ac:dyDescent="0.3">
      <c r="A64" s="117"/>
      <c r="B64" s="121">
        <v>1.534</v>
      </c>
      <c r="C64" s="122">
        <v>2.3119999999999998</v>
      </c>
      <c r="D64" s="123">
        <v>1.6659999999999999</v>
      </c>
      <c r="E64" s="135">
        <v>0.40799999999999997</v>
      </c>
      <c r="F64" s="135"/>
      <c r="G64" s="135"/>
      <c r="H64" s="116"/>
      <c r="I64" s="116">
        <v>27</v>
      </c>
      <c r="J64" s="121">
        <v>5.6868686869999996</v>
      </c>
      <c r="K64" s="122">
        <v>9.6161616159999994</v>
      </c>
      <c r="L64" s="123">
        <v>6.3535353539999999</v>
      </c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</row>
    <row r="65" spans="1:23" x14ac:dyDescent="0.3">
      <c r="A65" s="117"/>
      <c r="B65" s="121">
        <v>1.4079999999999999</v>
      </c>
      <c r="C65" s="122">
        <v>1.6639999999999999</v>
      </c>
      <c r="D65" s="123">
        <v>1.82</v>
      </c>
      <c r="E65" s="136">
        <v>0.41699999999999998</v>
      </c>
      <c r="F65" s="136"/>
      <c r="G65" s="136"/>
      <c r="H65" s="116"/>
      <c r="I65" s="116">
        <v>28</v>
      </c>
      <c r="J65" s="121">
        <v>5.0050505049999998</v>
      </c>
      <c r="K65" s="122">
        <v>6.2979797980000001</v>
      </c>
      <c r="L65" s="123">
        <v>7.0858585859999996</v>
      </c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</row>
    <row r="66" spans="1:23" x14ac:dyDescent="0.3">
      <c r="A66" s="117"/>
      <c r="B66" s="121">
        <v>1.0095000000000001</v>
      </c>
      <c r="C66" s="122">
        <v>1.5640000000000001</v>
      </c>
      <c r="D66" s="123">
        <v>1.1475</v>
      </c>
      <c r="E66" s="135">
        <v>0.23599999999999999</v>
      </c>
      <c r="F66" s="135"/>
      <c r="G66" s="135"/>
      <c r="H66" s="116"/>
      <c r="I66" s="116">
        <v>29</v>
      </c>
      <c r="J66" s="121">
        <v>3.9065656569999998</v>
      </c>
      <c r="K66" s="122">
        <v>6.7070707069999997</v>
      </c>
      <c r="L66" s="123">
        <v>4.6035353539999999</v>
      </c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</row>
    <row r="67" spans="1:23" x14ac:dyDescent="0.3">
      <c r="A67" s="133"/>
      <c r="B67" s="121">
        <v>0.84250000000000003</v>
      </c>
      <c r="C67" s="122">
        <v>1.202</v>
      </c>
      <c r="D67" s="123">
        <v>1.135</v>
      </c>
      <c r="E67" s="136">
        <v>0.254</v>
      </c>
      <c r="F67" s="136"/>
      <c r="G67" s="136"/>
      <c r="H67" s="116"/>
      <c r="I67" s="116">
        <v>30</v>
      </c>
      <c r="J67" s="121">
        <v>2.9722222220000001</v>
      </c>
      <c r="K67" s="122">
        <v>4.7878787880000004</v>
      </c>
      <c r="L67" s="123">
        <v>4.449494949</v>
      </c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</row>
    <row r="68" spans="1:23" x14ac:dyDescent="0.3">
      <c r="A68" s="117"/>
      <c r="B68" s="121">
        <v>1.524</v>
      </c>
      <c r="C68" s="122">
        <v>2.0339999999999998</v>
      </c>
      <c r="D68" s="123">
        <v>1.6679999999999999</v>
      </c>
      <c r="E68" s="135">
        <v>0.46700000000000003</v>
      </c>
      <c r="F68" s="135"/>
      <c r="G68" s="135"/>
      <c r="H68" s="116"/>
      <c r="I68" s="116">
        <v>31</v>
      </c>
      <c r="J68" s="121">
        <v>5.3383838380000004</v>
      </c>
      <c r="K68" s="122">
        <v>7.9141414140000004</v>
      </c>
      <c r="L68" s="123">
        <v>6.0656565660000004</v>
      </c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</row>
    <row r="69" spans="1:23" x14ac:dyDescent="0.3">
      <c r="A69" s="117"/>
      <c r="B69" s="121">
        <v>1.3440000000000001</v>
      </c>
      <c r="C69" s="122">
        <v>1.742</v>
      </c>
      <c r="D69" s="123">
        <v>1.756</v>
      </c>
      <c r="E69" s="136">
        <v>0.373</v>
      </c>
      <c r="F69" s="136"/>
      <c r="G69" s="136"/>
      <c r="H69" s="116"/>
      <c r="I69" s="116">
        <v>32</v>
      </c>
      <c r="J69" s="121">
        <v>4.9040404039999999</v>
      </c>
      <c r="K69" s="122">
        <v>6.9141414140000004</v>
      </c>
      <c r="L69" s="123">
        <v>6.9848484849999997</v>
      </c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</row>
    <row r="70" spans="1:23" x14ac:dyDescent="0.3">
      <c r="A70" s="117"/>
      <c r="B70" s="116"/>
      <c r="C70" s="116"/>
      <c r="D70" s="116"/>
      <c r="E70" s="116"/>
      <c r="F70" s="116"/>
      <c r="G70" s="116"/>
      <c r="H70" s="116"/>
      <c r="I70" s="116"/>
      <c r="J70" s="137">
        <v>3.240372475</v>
      </c>
      <c r="K70" s="138">
        <v>5.1519097220000001</v>
      </c>
      <c r="L70" s="139">
        <v>4.9637784089999997</v>
      </c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</row>
    <row r="71" spans="1:23" x14ac:dyDescent="0.3">
      <c r="A71" s="133"/>
      <c r="B71" s="116"/>
      <c r="C71" s="116"/>
      <c r="D71" s="116"/>
      <c r="E71" s="116"/>
      <c r="F71" s="116"/>
      <c r="G71" s="116"/>
      <c r="H71" s="116"/>
      <c r="I71" s="116"/>
      <c r="J71" s="127">
        <v>1.213497853</v>
      </c>
      <c r="K71" s="128">
        <v>1.6401826479999999</v>
      </c>
      <c r="L71" s="129">
        <v>1.186873472</v>
      </c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</row>
    <row r="72" spans="1:23" x14ac:dyDescent="0.3">
      <c r="A72" s="117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5C69-CAE7-4037-80AC-C565D1AF6C61}">
  <dimension ref="A1:R60"/>
  <sheetViews>
    <sheetView topLeftCell="A13" workbookViewId="0">
      <selection activeCell="O66" sqref="O66"/>
    </sheetView>
  </sheetViews>
  <sheetFormatPr defaultRowHeight="14.4" x14ac:dyDescent="0.3"/>
  <sheetData>
    <row r="1" spans="1:18" x14ac:dyDescent="0.3">
      <c r="A1" s="116" t="s">
        <v>156</v>
      </c>
      <c r="B1" s="116" t="s">
        <v>137</v>
      </c>
      <c r="C1" s="116" t="s">
        <v>147</v>
      </c>
      <c r="D1" s="116"/>
      <c r="E1" s="116"/>
      <c r="F1" s="116"/>
      <c r="G1" s="168" t="s">
        <v>160</v>
      </c>
      <c r="H1" s="116"/>
      <c r="I1" s="116"/>
      <c r="J1" s="116"/>
      <c r="K1" s="116"/>
      <c r="L1" s="116"/>
    </row>
    <row r="2" spans="1:18" x14ac:dyDescent="0.3">
      <c r="A2" s="149" t="s">
        <v>138</v>
      </c>
      <c r="B2" s="149" t="s">
        <v>139</v>
      </c>
      <c r="C2" s="150" t="s">
        <v>140</v>
      </c>
      <c r="D2" s="148" t="s">
        <v>157</v>
      </c>
      <c r="E2" s="148" t="s">
        <v>158</v>
      </c>
      <c r="F2" s="123"/>
      <c r="H2" s="116"/>
      <c r="I2" s="116"/>
      <c r="J2" s="149" t="s">
        <v>138</v>
      </c>
      <c r="K2" s="149" t="s">
        <v>139</v>
      </c>
      <c r="L2" s="150" t="s">
        <v>140</v>
      </c>
    </row>
    <row r="3" spans="1:18" x14ac:dyDescent="0.3">
      <c r="A3" s="121">
        <v>1.829</v>
      </c>
      <c r="B3" s="151">
        <v>2.3849999999999998</v>
      </c>
      <c r="C3" s="123">
        <v>1.9265000000000001</v>
      </c>
      <c r="D3" s="116">
        <v>4.7E-2</v>
      </c>
      <c r="E3" s="116">
        <v>3.4220000000000002</v>
      </c>
      <c r="F3" s="123"/>
      <c r="G3" s="116"/>
      <c r="H3" s="116"/>
      <c r="I3" s="116"/>
      <c r="J3" s="121">
        <v>5.78609E-4</v>
      </c>
      <c r="K3" s="151">
        <v>7.5914000000000005E-4</v>
      </c>
      <c r="L3" s="123">
        <v>6.1026699999999995E-4</v>
      </c>
      <c r="O3" s="116"/>
      <c r="P3" s="130">
        <v>0</v>
      </c>
      <c r="Q3" s="131">
        <v>0.01</v>
      </c>
      <c r="R3" s="132">
        <v>0.02</v>
      </c>
    </row>
    <row r="4" spans="1:18" x14ac:dyDescent="0.3">
      <c r="A4" s="121">
        <v>2.0655000000000001</v>
      </c>
      <c r="B4" s="151">
        <v>2.8235000000000001</v>
      </c>
      <c r="C4" s="123">
        <v>2.6934999999999998</v>
      </c>
      <c r="D4" s="116">
        <v>6.6000000000000003E-2</v>
      </c>
      <c r="E4" s="116">
        <v>3.4220000000000002</v>
      </c>
      <c r="F4" s="123"/>
      <c r="G4" s="116"/>
      <c r="H4" s="116"/>
      <c r="I4" s="116"/>
      <c r="J4" s="121">
        <v>6.4922999999999999E-4</v>
      </c>
      <c r="K4" s="151">
        <v>8.9535000000000005E-4</v>
      </c>
      <c r="L4" s="123">
        <v>8.5313999999999995E-4</v>
      </c>
      <c r="O4" s="116" t="s">
        <v>137</v>
      </c>
      <c r="P4" s="121">
        <v>1.0648960000000001E-3</v>
      </c>
      <c r="Q4" s="151">
        <v>1.2580239999999999E-3</v>
      </c>
      <c r="R4" s="123">
        <v>1.1974959999999999E-3</v>
      </c>
    </row>
    <row r="5" spans="1:18" x14ac:dyDescent="0.3">
      <c r="A5" s="121">
        <v>0.55300000000000005</v>
      </c>
      <c r="B5" s="151">
        <v>0.79900000000000004</v>
      </c>
      <c r="C5" s="123">
        <v>0.79949999999999999</v>
      </c>
      <c r="D5" s="116">
        <v>4.5999999999999999E-2</v>
      </c>
      <c r="E5" s="116">
        <v>0.79800000000000004</v>
      </c>
      <c r="F5" s="123"/>
      <c r="G5" s="116"/>
      <c r="H5" s="116"/>
      <c r="I5" s="116"/>
      <c r="J5" s="121">
        <v>7.0593100000000003E-4</v>
      </c>
      <c r="K5" s="151">
        <v>1.0484540000000001E-3</v>
      </c>
      <c r="L5" s="123">
        <v>1.0491509999999999E-3</v>
      </c>
      <c r="O5" s="116" t="s">
        <v>159</v>
      </c>
      <c r="P5" s="121">
        <v>1.2008629999999999E-3</v>
      </c>
      <c r="Q5" s="151">
        <v>2.1703510000000001E-3</v>
      </c>
      <c r="R5" s="123">
        <v>1.401146E-3</v>
      </c>
    </row>
    <row r="6" spans="1:18" x14ac:dyDescent="0.3">
      <c r="A6" s="121">
        <v>2.7134999999999998</v>
      </c>
      <c r="B6" s="151">
        <v>3.4849999999999999</v>
      </c>
      <c r="C6" s="123">
        <v>3.077</v>
      </c>
      <c r="D6" s="116">
        <v>6.0999999999999999E-2</v>
      </c>
      <c r="E6" s="116">
        <v>3.468</v>
      </c>
      <c r="F6" s="123"/>
      <c r="G6" s="116"/>
      <c r="H6" s="116"/>
      <c r="I6" s="116"/>
      <c r="J6" s="121">
        <v>8.4983300000000003E-4</v>
      </c>
      <c r="K6" s="151">
        <v>1.0970140000000001E-3</v>
      </c>
      <c r="L6" s="123">
        <v>9.6629500000000004E-4</v>
      </c>
      <c r="O6" s="116" t="s">
        <v>152</v>
      </c>
      <c r="P6" s="127">
        <v>2.6432300000000001E-4</v>
      </c>
      <c r="Q6" s="169">
        <v>2.24565E-4</v>
      </c>
      <c r="R6" s="129">
        <v>2.24222E-4</v>
      </c>
    </row>
    <row r="7" spans="1:18" x14ac:dyDescent="0.3">
      <c r="A7" s="121">
        <v>2.3294999999999999</v>
      </c>
      <c r="B7" s="151">
        <v>3.4885000000000002</v>
      </c>
      <c r="C7" s="123">
        <v>3.1545000000000001</v>
      </c>
      <c r="D7" s="116">
        <v>7.3999999999999996E-2</v>
      </c>
      <c r="E7" s="116">
        <v>3.468</v>
      </c>
      <c r="F7" s="123"/>
      <c r="G7" s="116"/>
      <c r="H7" s="116"/>
      <c r="I7" s="116"/>
      <c r="J7" s="121">
        <v>7.2263899999999996E-4</v>
      </c>
      <c r="K7" s="151">
        <v>1.0939700000000001E-3</v>
      </c>
      <c r="L7" s="123">
        <v>9.8696000000000005E-4</v>
      </c>
      <c r="O7" s="116" t="s">
        <v>153</v>
      </c>
      <c r="P7" s="127">
        <v>2.9895399999999998E-4</v>
      </c>
      <c r="Q7" s="169">
        <v>6.6492199999999997E-4</v>
      </c>
      <c r="R7" s="129">
        <v>5.1990599999999999E-4</v>
      </c>
    </row>
    <row r="8" spans="1:18" x14ac:dyDescent="0.3">
      <c r="A8" s="121">
        <v>1.1495</v>
      </c>
      <c r="B8" s="151">
        <v>1.4330000000000001</v>
      </c>
      <c r="C8" s="123">
        <v>1.4195</v>
      </c>
      <c r="D8" s="116">
        <v>4.2999999999999997E-2</v>
      </c>
      <c r="E8" s="116">
        <v>1.8779999999999999</v>
      </c>
      <c r="F8" s="123"/>
      <c r="G8" s="116"/>
      <c r="H8" s="116"/>
      <c r="I8" s="116"/>
      <c r="J8" s="121">
        <v>6.5465599999999999E-4</v>
      </c>
      <c r="K8" s="151">
        <v>8.2238799999999996E-4</v>
      </c>
      <c r="L8" s="123">
        <v>8.1440099999999997E-4</v>
      </c>
    </row>
    <row r="9" spans="1:18" x14ac:dyDescent="0.3">
      <c r="A9" s="121">
        <v>1.3314999999999999</v>
      </c>
      <c r="B9" s="151">
        <v>1.7430000000000001</v>
      </c>
      <c r="C9" s="123">
        <v>1.7250000000000001</v>
      </c>
      <c r="D9" s="116">
        <v>4.4999999999999998E-2</v>
      </c>
      <c r="E9" s="116">
        <v>1.9950000000000001</v>
      </c>
      <c r="F9" s="123"/>
      <c r="G9" s="116"/>
      <c r="H9" s="116"/>
      <c r="I9" s="116"/>
      <c r="J9" s="121">
        <v>7.1651400000000002E-4</v>
      </c>
      <c r="K9" s="151">
        <v>9.4569800000000002E-4</v>
      </c>
      <c r="L9" s="123">
        <v>9.3567300000000004E-4</v>
      </c>
    </row>
    <row r="10" spans="1:18" x14ac:dyDescent="0.3">
      <c r="A10" s="121">
        <v>1.9085000000000001</v>
      </c>
      <c r="B10" s="151">
        <v>2.4104999999999999</v>
      </c>
      <c r="C10" s="123">
        <v>2.41</v>
      </c>
      <c r="D10" s="116">
        <v>7.0999999999999994E-2</v>
      </c>
      <c r="E10" s="116">
        <v>1.7929999999999999</v>
      </c>
      <c r="F10" s="123"/>
      <c r="G10" s="116"/>
      <c r="H10" s="116"/>
      <c r="I10" s="116"/>
      <c r="J10" s="121">
        <v>1.138687E-3</v>
      </c>
      <c r="K10" s="151">
        <v>1.449774E-3</v>
      </c>
      <c r="L10" s="123">
        <v>1.4494639999999999E-3</v>
      </c>
    </row>
    <row r="11" spans="1:18" x14ac:dyDescent="0.3">
      <c r="A11" s="121">
        <v>2.1659999999999999</v>
      </c>
      <c r="B11" s="151">
        <v>2.2124999999999999</v>
      </c>
      <c r="C11" s="123">
        <v>2.1669999999999998</v>
      </c>
      <c r="D11" s="116">
        <v>4.3999999999999997E-2</v>
      </c>
      <c r="E11" s="116">
        <v>1.81</v>
      </c>
      <c r="F11" s="123"/>
      <c r="G11" s="116"/>
      <c r="H11" s="116"/>
      <c r="I11" s="116"/>
      <c r="J11" s="121">
        <v>1.3026400000000001E-3</v>
      </c>
      <c r="K11" s="151">
        <v>1.3311849999999999E-3</v>
      </c>
      <c r="L11" s="123">
        <v>1.303254E-3</v>
      </c>
    </row>
    <row r="12" spans="1:18" x14ac:dyDescent="0.3">
      <c r="A12" s="121">
        <v>1.8134999999999999</v>
      </c>
      <c r="B12" s="151">
        <v>2.2959999999999998</v>
      </c>
      <c r="C12" s="123">
        <v>2.1915</v>
      </c>
      <c r="D12" s="116">
        <v>4.7E-2</v>
      </c>
      <c r="E12" s="116">
        <v>1.79</v>
      </c>
      <c r="F12" s="123"/>
      <c r="G12" s="116"/>
      <c r="H12" s="116"/>
      <c r="I12" s="116"/>
      <c r="J12" s="121">
        <v>1.096524E-3</v>
      </c>
      <c r="K12" s="151">
        <v>1.396027E-3</v>
      </c>
      <c r="L12" s="123">
        <v>1.331161E-3</v>
      </c>
    </row>
    <row r="13" spans="1:18" x14ac:dyDescent="0.3">
      <c r="A13" s="121">
        <v>1.7895000000000001</v>
      </c>
      <c r="B13" s="151">
        <v>2.4239999999999999</v>
      </c>
      <c r="C13" s="123">
        <v>2.367</v>
      </c>
      <c r="D13" s="116">
        <v>7.0999999999999994E-2</v>
      </c>
      <c r="E13" s="116">
        <v>1.7290000000000001</v>
      </c>
      <c r="F13" s="123"/>
      <c r="G13" s="116"/>
      <c r="H13" s="116"/>
      <c r="I13" s="116"/>
      <c r="J13" s="121">
        <v>1.1043629999999999E-3</v>
      </c>
      <c r="K13" s="151">
        <v>1.5121139999999999E-3</v>
      </c>
      <c r="L13" s="123">
        <v>1.475484E-3</v>
      </c>
    </row>
    <row r="14" spans="1:18" x14ac:dyDescent="0.3">
      <c r="A14" s="121">
        <v>2.1194999999999999</v>
      </c>
      <c r="B14" s="151">
        <v>2.2229999999999999</v>
      </c>
      <c r="C14" s="123">
        <v>2.145</v>
      </c>
      <c r="D14" s="116">
        <v>4.2999999999999997E-2</v>
      </c>
      <c r="E14" s="116">
        <v>1.8080000000000001</v>
      </c>
      <c r="F14" s="123"/>
      <c r="G14" s="116"/>
      <c r="H14" s="116"/>
      <c r="I14" s="116"/>
      <c r="J14" s="121">
        <v>1.2761179999999999E-3</v>
      </c>
      <c r="K14" s="151">
        <v>1.3397249999999999E-3</v>
      </c>
      <c r="L14" s="123">
        <v>1.2917899999999999E-3</v>
      </c>
    </row>
    <row r="15" spans="1:18" x14ac:dyDescent="0.3">
      <c r="A15" s="121">
        <v>2.2250000000000001</v>
      </c>
      <c r="B15" s="151">
        <v>2.319</v>
      </c>
      <c r="C15" s="123">
        <v>2.024</v>
      </c>
      <c r="D15" s="116">
        <v>4.2999999999999997E-2</v>
      </c>
      <c r="E15" s="116">
        <v>1.77</v>
      </c>
      <c r="F15" s="123"/>
      <c r="G15" s="116"/>
      <c r="H15" s="116"/>
      <c r="I15" s="116"/>
      <c r="J15" s="121">
        <v>1.3697430000000001E-3</v>
      </c>
      <c r="K15" s="151">
        <v>1.428751E-3</v>
      </c>
      <c r="L15" s="123">
        <v>1.243566E-3</v>
      </c>
    </row>
    <row r="16" spans="1:18" x14ac:dyDescent="0.3">
      <c r="A16" s="121">
        <v>1.9259999999999999</v>
      </c>
      <c r="B16" s="151">
        <v>2.6124999999999998</v>
      </c>
      <c r="C16" s="123">
        <v>2.3250000000000002</v>
      </c>
      <c r="D16" s="116">
        <v>7.0999999999999994E-2</v>
      </c>
      <c r="E16" s="116">
        <v>1.893</v>
      </c>
      <c r="F16" s="123"/>
      <c r="G16" s="116"/>
      <c r="H16" s="116"/>
      <c r="I16" s="116"/>
      <c r="J16" s="121">
        <v>1.088807E-3</v>
      </c>
      <c r="K16" s="151">
        <v>1.491753E-3</v>
      </c>
      <c r="L16" s="123">
        <v>1.3230029999999999E-3</v>
      </c>
    </row>
    <row r="17" spans="1:12" x14ac:dyDescent="0.3">
      <c r="A17" s="121">
        <v>2.2570000000000001</v>
      </c>
      <c r="B17" s="151">
        <v>2.3820000000000001</v>
      </c>
      <c r="C17" s="123">
        <v>2.0649999999999999</v>
      </c>
      <c r="D17" s="116">
        <v>4.4999999999999998E-2</v>
      </c>
      <c r="E17" s="116">
        <v>1.81</v>
      </c>
      <c r="F17" s="123"/>
      <c r="G17" s="116"/>
      <c r="H17" s="116"/>
      <c r="I17" s="116"/>
      <c r="J17" s="121">
        <v>1.357888E-3</v>
      </c>
      <c r="K17" s="151">
        <v>1.434622E-3</v>
      </c>
      <c r="L17" s="123">
        <v>1.2400250000000001E-3</v>
      </c>
    </row>
    <row r="18" spans="1:12" x14ac:dyDescent="0.3">
      <c r="A18" s="121">
        <v>1.913</v>
      </c>
      <c r="B18" s="151">
        <v>2.5505</v>
      </c>
      <c r="C18" s="123">
        <v>2.4769999999999999</v>
      </c>
      <c r="D18" s="116">
        <v>4.5999999999999999E-2</v>
      </c>
      <c r="E18" s="116">
        <v>1.879</v>
      </c>
      <c r="F18" s="123"/>
      <c r="G18" s="116"/>
      <c r="H18" s="116"/>
      <c r="I18" s="116"/>
      <c r="J18" s="121">
        <v>1.1040150000000001E-3</v>
      </c>
      <c r="K18" s="151">
        <v>1.480989E-3</v>
      </c>
      <c r="L18" s="123">
        <v>1.437526E-3</v>
      </c>
    </row>
    <row r="19" spans="1:12" x14ac:dyDescent="0.3">
      <c r="A19" s="121">
        <v>1.8720000000000001</v>
      </c>
      <c r="B19" s="151">
        <v>2.4390000000000001</v>
      </c>
      <c r="C19" s="123">
        <v>2.3285</v>
      </c>
      <c r="D19" s="116">
        <v>7.0999999999999994E-2</v>
      </c>
      <c r="E19" s="116">
        <v>1.8919999999999999</v>
      </c>
      <c r="F19" s="123"/>
      <c r="G19" s="116"/>
      <c r="H19" s="116"/>
      <c r="I19" s="116"/>
      <c r="J19" s="121">
        <v>1.0576699999999999E-3</v>
      </c>
      <c r="K19" s="151">
        <v>1.3906509999999999E-3</v>
      </c>
      <c r="L19" s="123">
        <v>1.325758E-3</v>
      </c>
    </row>
    <row r="20" spans="1:12" x14ac:dyDescent="0.3">
      <c r="A20" s="121">
        <v>2.1644999999999999</v>
      </c>
      <c r="B20" s="151">
        <v>2.1945000000000001</v>
      </c>
      <c r="C20" s="123">
        <v>2.1749999999999998</v>
      </c>
      <c r="D20" s="116">
        <v>4.3999999999999997E-2</v>
      </c>
      <c r="E20" s="116">
        <v>1.81</v>
      </c>
      <c r="F20" s="123"/>
      <c r="G20" s="116"/>
      <c r="H20" s="116"/>
      <c r="I20" s="116"/>
      <c r="J20" s="121">
        <v>1.301719E-3</v>
      </c>
      <c r="K20" s="151">
        <v>1.3201350000000001E-3</v>
      </c>
      <c r="L20" s="123">
        <v>1.308165E-3</v>
      </c>
    </row>
    <row r="21" spans="1:12" x14ac:dyDescent="0.3">
      <c r="A21" s="121">
        <v>2.2400000000000002</v>
      </c>
      <c r="B21" s="151">
        <v>2.3479999999999999</v>
      </c>
      <c r="C21" s="123">
        <v>2.226</v>
      </c>
      <c r="D21" s="116">
        <v>4.5999999999999999E-2</v>
      </c>
      <c r="E21" s="116">
        <v>1.879</v>
      </c>
      <c r="F21" s="123"/>
      <c r="G21" s="116"/>
      <c r="H21" s="116"/>
      <c r="I21" s="116"/>
      <c r="J21" s="121">
        <v>1.2973800000000001E-3</v>
      </c>
      <c r="K21" s="151">
        <v>1.361244E-3</v>
      </c>
      <c r="L21" s="123">
        <v>1.2891020000000001E-3</v>
      </c>
    </row>
    <row r="22" spans="1:12" x14ac:dyDescent="0.3">
      <c r="A22" s="121">
        <v>1.9415</v>
      </c>
      <c r="B22" s="151">
        <v>2.4455</v>
      </c>
      <c r="C22" s="123">
        <v>2.3759999999999999</v>
      </c>
      <c r="D22" s="116">
        <v>7.0000000000000007E-2</v>
      </c>
      <c r="E22" s="116">
        <v>1.891</v>
      </c>
      <c r="F22" s="123"/>
      <c r="G22" s="116"/>
      <c r="H22" s="116"/>
      <c r="I22" s="116"/>
      <c r="J22" s="121">
        <v>1.0996529999999999E-3</v>
      </c>
      <c r="K22" s="151">
        <v>1.395793E-3</v>
      </c>
      <c r="L22" s="123">
        <v>1.354956E-3</v>
      </c>
    </row>
    <row r="23" spans="1:12" x14ac:dyDescent="0.3">
      <c r="A23" s="121">
        <v>2.153</v>
      </c>
      <c r="B23" s="151">
        <v>2.2155</v>
      </c>
      <c r="C23" s="123">
        <v>2.149</v>
      </c>
      <c r="D23" s="116">
        <v>4.4999999999999998E-2</v>
      </c>
      <c r="E23" s="116">
        <v>1.7809999999999999</v>
      </c>
      <c r="F23" s="123"/>
      <c r="G23" s="116"/>
      <c r="H23" s="116"/>
      <c r="I23" s="116"/>
      <c r="J23" s="121">
        <v>1.3151160000000001E-3</v>
      </c>
      <c r="K23" s="151">
        <v>1.3541079999999999E-3</v>
      </c>
      <c r="L23" s="123">
        <v>1.3126209999999999E-3</v>
      </c>
    </row>
    <row r="24" spans="1:12" x14ac:dyDescent="0.3">
      <c r="A24" s="121">
        <v>2.2645</v>
      </c>
      <c r="B24" s="151">
        <v>2.36</v>
      </c>
      <c r="C24" s="123">
        <v>2.0099999999999998</v>
      </c>
      <c r="D24" s="116">
        <v>4.8000000000000001E-2</v>
      </c>
      <c r="E24" s="116">
        <v>1.79</v>
      </c>
      <c r="F24" s="123"/>
      <c r="G24" s="116"/>
      <c r="H24" s="116"/>
      <c r="I24" s="116"/>
      <c r="J24" s="121">
        <v>1.3758539999999999E-3</v>
      </c>
      <c r="K24" s="151">
        <v>1.4351329999999999E-3</v>
      </c>
      <c r="L24" s="123">
        <v>1.217877E-3</v>
      </c>
    </row>
    <row r="25" spans="1:12" x14ac:dyDescent="0.3">
      <c r="A25" s="121">
        <v>2.2400000000000002</v>
      </c>
      <c r="B25" s="151">
        <v>2.048</v>
      </c>
      <c r="C25" s="123">
        <v>2.226</v>
      </c>
      <c r="D25" s="116">
        <v>4.5999999999999999E-2</v>
      </c>
      <c r="E25" s="116">
        <v>1.879</v>
      </c>
      <c r="F25" s="123"/>
      <c r="G25" s="116"/>
      <c r="H25" s="116"/>
      <c r="I25" s="116"/>
      <c r="J25" s="121">
        <v>1.2973800000000001E-3</v>
      </c>
      <c r="K25" s="151">
        <v>1.183845E-3</v>
      </c>
      <c r="L25" s="123">
        <v>1.2891020000000001E-3</v>
      </c>
    </row>
    <row r="26" spans="1:12" x14ac:dyDescent="0.3">
      <c r="A26" s="121">
        <v>1.8134999999999999</v>
      </c>
      <c r="B26" s="151">
        <v>2.02</v>
      </c>
      <c r="C26" s="123">
        <v>2.1915</v>
      </c>
      <c r="D26" s="116">
        <v>4.7E-2</v>
      </c>
      <c r="E26" s="116">
        <v>1.79</v>
      </c>
      <c r="F26" s="123"/>
      <c r="G26" s="116"/>
      <c r="H26" s="116"/>
      <c r="I26" s="116"/>
      <c r="J26" s="121">
        <v>1.096524E-3</v>
      </c>
      <c r="K26" s="151">
        <v>1.224705E-3</v>
      </c>
      <c r="L26" s="123">
        <v>1.331161E-3</v>
      </c>
    </row>
    <row r="27" spans="1:12" x14ac:dyDescent="0.3">
      <c r="A27" s="116"/>
      <c r="B27" s="116"/>
      <c r="C27" s="116"/>
      <c r="D27" s="116"/>
      <c r="E27" s="116"/>
      <c r="F27" s="116"/>
      <c r="G27" s="116"/>
      <c r="H27" s="116"/>
      <c r="I27" s="116"/>
      <c r="J27" s="152">
        <v>1.0648960000000001E-3</v>
      </c>
      <c r="K27" s="152">
        <v>1.2580239999999999E-3</v>
      </c>
      <c r="L27" s="152">
        <v>1.1974959999999999E-3</v>
      </c>
    </row>
    <row r="28" spans="1:12" x14ac:dyDescent="0.3">
      <c r="A28" s="116"/>
      <c r="B28" s="116"/>
      <c r="C28" s="116"/>
      <c r="D28" s="116"/>
      <c r="E28" s="116"/>
      <c r="F28" s="116"/>
      <c r="G28" s="116"/>
      <c r="H28" s="116"/>
      <c r="I28" s="116"/>
      <c r="J28" s="153">
        <v>2.6432300000000001E-4</v>
      </c>
      <c r="K28" s="153">
        <v>2.24565E-4</v>
      </c>
      <c r="L28" s="153">
        <v>2.24222E-4</v>
      </c>
    </row>
    <row r="29" spans="1:12" x14ac:dyDescent="0.3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1:12" x14ac:dyDescent="0.3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</row>
    <row r="31" spans="1:12" x14ac:dyDescent="0.3">
      <c r="A31" s="116" t="s">
        <v>156</v>
      </c>
      <c r="B31" s="116" t="s">
        <v>159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2" x14ac:dyDescent="0.3">
      <c r="A32" s="149" t="s">
        <v>138</v>
      </c>
      <c r="B32" s="149" t="s">
        <v>139</v>
      </c>
      <c r="C32" s="150" t="s">
        <v>140</v>
      </c>
      <c r="D32" s="148" t="s">
        <v>157</v>
      </c>
      <c r="E32" s="148" t="s">
        <v>158</v>
      </c>
      <c r="F32" s="136"/>
      <c r="G32" s="136"/>
      <c r="H32" s="136"/>
      <c r="I32" s="116"/>
      <c r="J32" s="116"/>
      <c r="K32" s="116"/>
      <c r="L32" s="116"/>
    </row>
    <row r="33" spans="1:12" x14ac:dyDescent="0.3">
      <c r="A33" s="154">
        <v>1.0634999999999999</v>
      </c>
      <c r="B33" s="155">
        <v>2.3130000000000002</v>
      </c>
      <c r="C33" s="156">
        <v>1.321</v>
      </c>
      <c r="D33" s="136">
        <v>5.5E-2</v>
      </c>
      <c r="E33" s="133">
        <v>0.79300000000000004</v>
      </c>
      <c r="F33" s="116"/>
      <c r="G33" s="116"/>
      <c r="H33" s="116"/>
      <c r="I33" s="116"/>
      <c r="J33" s="121">
        <v>1.4130589999999999E-3</v>
      </c>
      <c r="K33" s="151">
        <v>3.1637940000000002E-3</v>
      </c>
      <c r="L33" s="123">
        <v>1.773855E-3</v>
      </c>
    </row>
    <row r="34" spans="1:12" x14ac:dyDescent="0.3">
      <c r="A34" s="154">
        <v>1.101</v>
      </c>
      <c r="B34" s="155">
        <v>2.2044999999999999</v>
      </c>
      <c r="C34" s="156">
        <v>1.0349999999999999</v>
      </c>
      <c r="D34" s="136">
        <v>5.1999999999999998E-2</v>
      </c>
      <c r="E34" s="117">
        <v>0.81</v>
      </c>
      <c r="F34" s="116"/>
      <c r="G34" s="116"/>
      <c r="H34" s="116"/>
      <c r="I34" s="116"/>
      <c r="J34" s="121">
        <v>1.438957E-3</v>
      </c>
      <c r="K34" s="151">
        <v>2.9526750000000001E-3</v>
      </c>
      <c r="L34" s="123">
        <v>1.3484219999999999E-3</v>
      </c>
    </row>
    <row r="35" spans="1:12" x14ac:dyDescent="0.3">
      <c r="A35" s="154">
        <v>1.59</v>
      </c>
      <c r="B35" s="155">
        <v>2.9279999999999999</v>
      </c>
      <c r="C35" s="156">
        <v>2.3025000000000002</v>
      </c>
      <c r="D35" s="136">
        <v>7.0000000000000007E-2</v>
      </c>
      <c r="E35" s="117">
        <v>1.079</v>
      </c>
      <c r="F35" s="116"/>
      <c r="G35" s="116"/>
      <c r="H35" s="116"/>
      <c r="I35" s="116"/>
      <c r="J35" s="121">
        <v>1.5652350000000001E-3</v>
      </c>
      <c r="K35" s="151">
        <v>2.9430540000000001E-3</v>
      </c>
      <c r="L35" s="123">
        <v>2.2989389999999998E-3</v>
      </c>
    </row>
    <row r="36" spans="1:12" x14ac:dyDescent="0.3">
      <c r="A36" s="154">
        <v>1.6054999999999999</v>
      </c>
      <c r="B36" s="155">
        <v>2.9394999999999998</v>
      </c>
      <c r="C36" s="156">
        <v>2.0430000000000001</v>
      </c>
      <c r="D36" s="136">
        <v>0.06</v>
      </c>
      <c r="E36" s="133">
        <v>1.0289999999999999</v>
      </c>
      <c r="F36" s="116"/>
      <c r="G36" s="116"/>
      <c r="H36" s="116"/>
      <c r="I36" s="116"/>
      <c r="J36" s="121">
        <v>1.668826E-3</v>
      </c>
      <c r="K36" s="151">
        <v>3.1092749999999999E-3</v>
      </c>
      <c r="L36" s="123">
        <v>2.1412369999999998E-3</v>
      </c>
    </row>
    <row r="37" spans="1:12" x14ac:dyDescent="0.3">
      <c r="A37" s="154">
        <v>1.8045</v>
      </c>
      <c r="B37" s="155">
        <v>2.9984999999999999</v>
      </c>
      <c r="C37" s="156">
        <v>2.2069999999999999</v>
      </c>
      <c r="D37" s="136">
        <v>5.8999999999999997E-2</v>
      </c>
      <c r="E37" s="117">
        <v>1.8080000000000001</v>
      </c>
      <c r="F37" s="116"/>
      <c r="G37" s="116"/>
      <c r="H37" s="116"/>
      <c r="I37" s="116"/>
      <c r="J37" s="121">
        <v>1.072702E-3</v>
      </c>
      <c r="K37" s="151">
        <v>1.8064769999999999E-3</v>
      </c>
      <c r="L37" s="123">
        <v>1.3200589999999999E-3</v>
      </c>
    </row>
    <row r="38" spans="1:12" x14ac:dyDescent="0.3">
      <c r="A38" s="157">
        <v>2.0455000000000001</v>
      </c>
      <c r="B38" s="158">
        <v>2.9279999999999999</v>
      </c>
      <c r="C38" s="159">
        <v>2.1995</v>
      </c>
      <c r="D38" s="160">
        <v>0.06</v>
      </c>
      <c r="E38" s="117">
        <v>1.77</v>
      </c>
      <c r="F38" s="116"/>
      <c r="G38" s="116"/>
      <c r="H38" s="116"/>
      <c r="I38" s="116"/>
      <c r="J38" s="121">
        <v>1.24639E-3</v>
      </c>
      <c r="K38" s="151">
        <v>1.8003769999999999E-3</v>
      </c>
      <c r="L38" s="123">
        <v>1.343063E-3</v>
      </c>
    </row>
    <row r="39" spans="1:12" x14ac:dyDescent="0.3">
      <c r="A39" s="154">
        <v>1.0385</v>
      </c>
      <c r="B39" s="155">
        <v>2.081</v>
      </c>
      <c r="C39" s="156">
        <v>1.8145</v>
      </c>
      <c r="D39" s="136">
        <v>5.8999999999999997E-2</v>
      </c>
      <c r="E39" s="133">
        <v>0.89300000000000002</v>
      </c>
      <c r="F39" s="116"/>
      <c r="G39" s="116"/>
      <c r="H39" s="116"/>
      <c r="I39" s="116"/>
      <c r="J39" s="121">
        <v>1.218738E-3</v>
      </c>
      <c r="K39" s="151">
        <v>2.515864E-3</v>
      </c>
      <c r="L39" s="123">
        <v>2.184273E-3</v>
      </c>
    </row>
    <row r="40" spans="1:12" x14ac:dyDescent="0.3">
      <c r="A40" s="154">
        <v>1.0834999999999999</v>
      </c>
      <c r="B40" s="155">
        <v>1.9744999999999999</v>
      </c>
      <c r="C40" s="156">
        <v>1.5275000000000001</v>
      </c>
      <c r="D40" s="136">
        <v>5.1999999999999998E-2</v>
      </c>
      <c r="E40" s="117">
        <v>0.81</v>
      </c>
      <c r="F40" s="116"/>
      <c r="G40" s="116"/>
      <c r="H40" s="116"/>
      <c r="I40" s="116"/>
      <c r="J40" s="121">
        <v>1.4149519999999999E-3</v>
      </c>
      <c r="K40" s="151">
        <v>2.6371739999999999E-3</v>
      </c>
      <c r="L40" s="123">
        <v>2.0240050000000002E-3</v>
      </c>
    </row>
    <row r="41" spans="1:12" x14ac:dyDescent="0.3">
      <c r="A41" s="154">
        <v>1.6220000000000001</v>
      </c>
      <c r="B41" s="155">
        <v>3.0455000000000001</v>
      </c>
      <c r="C41" s="156">
        <v>2.1955</v>
      </c>
      <c r="D41" s="136">
        <v>7.2999999999999995E-2</v>
      </c>
      <c r="E41" s="117">
        <v>0.879</v>
      </c>
      <c r="F41" s="116"/>
      <c r="G41" s="116"/>
      <c r="H41" s="116"/>
      <c r="I41" s="116"/>
      <c r="J41" s="121">
        <v>1.9580330000000001E-3</v>
      </c>
      <c r="K41" s="151">
        <v>3.7574259999999999E-3</v>
      </c>
      <c r="L41" s="123">
        <v>2.682973E-3</v>
      </c>
    </row>
    <row r="42" spans="1:12" x14ac:dyDescent="0.3">
      <c r="A42" s="154">
        <v>1.7335</v>
      </c>
      <c r="B42" s="155">
        <v>2.7970000000000002</v>
      </c>
      <c r="C42" s="156">
        <v>2.1619999999999999</v>
      </c>
      <c r="D42" s="136">
        <v>0.06</v>
      </c>
      <c r="E42" s="133">
        <v>1.8919999999999999</v>
      </c>
      <c r="F42" s="116"/>
      <c r="G42" s="116"/>
      <c r="H42" s="116"/>
      <c r="I42" s="116"/>
      <c r="J42" s="121">
        <v>9.8279300000000003E-4</v>
      </c>
      <c r="K42" s="151">
        <v>1.607353E-3</v>
      </c>
      <c r="L42" s="123">
        <v>1.2344369999999999E-3</v>
      </c>
    </row>
    <row r="43" spans="1:12" x14ac:dyDescent="0.3">
      <c r="A43" s="157">
        <v>1.7685</v>
      </c>
      <c r="B43" s="158">
        <v>2.9024999999999999</v>
      </c>
      <c r="C43" s="159">
        <v>2.1545000000000001</v>
      </c>
      <c r="D43" s="160">
        <v>5.8000000000000003E-2</v>
      </c>
      <c r="E43" s="117">
        <v>1.81</v>
      </c>
      <c r="F43" s="116"/>
      <c r="G43" s="116"/>
      <c r="H43" s="116"/>
      <c r="I43" s="116"/>
      <c r="J43" s="121">
        <v>1.0500310000000001E-3</v>
      </c>
      <c r="K43" s="151">
        <v>1.746163E-3</v>
      </c>
      <c r="L43" s="123">
        <v>1.2869859999999999E-3</v>
      </c>
    </row>
    <row r="44" spans="1:12" x14ac:dyDescent="0.3">
      <c r="A44" s="154">
        <v>1.048</v>
      </c>
      <c r="B44" s="155">
        <v>2.0924999999999998</v>
      </c>
      <c r="C44" s="156">
        <v>1.3069999999999999</v>
      </c>
      <c r="D44" s="136">
        <v>5.6000000000000001E-2</v>
      </c>
      <c r="E44" s="117">
        <v>0.879</v>
      </c>
      <c r="F44" s="116"/>
      <c r="G44" s="116"/>
      <c r="H44" s="116"/>
      <c r="I44" s="116"/>
      <c r="J44" s="121">
        <v>1.25395E-3</v>
      </c>
      <c r="K44" s="151">
        <v>2.5742640000000002E-3</v>
      </c>
      <c r="L44" s="123">
        <v>1.5813419999999999E-3</v>
      </c>
    </row>
    <row r="45" spans="1:12" x14ac:dyDescent="0.3">
      <c r="A45" s="154">
        <v>1.0874999999999999</v>
      </c>
      <c r="B45" s="155">
        <v>2.0825</v>
      </c>
      <c r="C45" s="156">
        <v>1.2255</v>
      </c>
      <c r="D45" s="136">
        <v>5.1999999999999998E-2</v>
      </c>
      <c r="E45" s="117">
        <v>0.88349999999999995</v>
      </c>
      <c r="F45" s="116"/>
      <c r="G45" s="116"/>
      <c r="H45" s="116"/>
      <c r="I45" s="116"/>
      <c r="J45" s="121">
        <v>1.3022699999999999E-3</v>
      </c>
      <c r="K45" s="151">
        <v>2.5536059999999999E-3</v>
      </c>
      <c r="L45" s="123">
        <v>1.4758219999999999E-3</v>
      </c>
    </row>
    <row r="46" spans="1:12" x14ac:dyDescent="0.3">
      <c r="A46" s="154">
        <v>0.39300000000000002</v>
      </c>
      <c r="B46" s="155">
        <v>0.5645</v>
      </c>
      <c r="C46" s="156">
        <v>0.54449999999999998</v>
      </c>
      <c r="D46" s="136">
        <v>4.7E-2</v>
      </c>
      <c r="E46" s="117">
        <v>0.59199999999999997</v>
      </c>
      <c r="F46" s="116"/>
      <c r="G46" s="116"/>
      <c r="H46" s="116"/>
      <c r="I46" s="116"/>
      <c r="J46" s="121">
        <v>6.4939900000000005E-4</v>
      </c>
      <c r="K46" s="151">
        <v>9.7128399999999999E-4</v>
      </c>
      <c r="L46" s="123">
        <v>9.3374599999999995E-4</v>
      </c>
    </row>
    <row r="47" spans="1:12" x14ac:dyDescent="0.3">
      <c r="A47" s="157">
        <v>1.7869999999999999</v>
      </c>
      <c r="B47" s="158">
        <v>2.8054999999999999</v>
      </c>
      <c r="C47" s="159">
        <v>2.16</v>
      </c>
      <c r="D47" s="160">
        <v>6.2E-2</v>
      </c>
      <c r="E47" s="133">
        <v>1.7666999999999999</v>
      </c>
      <c r="F47" s="116"/>
      <c r="G47" s="116"/>
      <c r="H47" s="116"/>
      <c r="I47" s="116"/>
      <c r="J47" s="121">
        <v>1.0848850000000001E-3</v>
      </c>
      <c r="K47" s="151">
        <v>1.7254390000000001E-3</v>
      </c>
      <c r="L47" s="123">
        <v>1.3194719999999999E-3</v>
      </c>
    </row>
    <row r="48" spans="1:12" x14ac:dyDescent="0.3">
      <c r="A48" s="161">
        <v>1.3414999999999999</v>
      </c>
      <c r="B48" s="155">
        <v>2.5234999999999999</v>
      </c>
      <c r="C48" s="156">
        <v>1.4524999999999999</v>
      </c>
      <c r="D48" s="136">
        <v>5.3999999999999999E-2</v>
      </c>
      <c r="E48" s="117">
        <v>1.607</v>
      </c>
      <c r="F48" s="116"/>
      <c r="G48" s="116"/>
      <c r="H48" s="116"/>
      <c r="I48" s="116"/>
      <c r="J48" s="121">
        <v>8.90203E-4</v>
      </c>
      <c r="K48" s="151">
        <v>1.7074600000000001E-3</v>
      </c>
      <c r="L48" s="123">
        <v>9.6694999999999995E-4</v>
      </c>
    </row>
    <row r="49" spans="1:12" x14ac:dyDescent="0.3">
      <c r="A49" s="162">
        <v>1.7275</v>
      </c>
      <c r="B49" s="163">
        <v>3.379</v>
      </c>
      <c r="C49" s="164">
        <v>1.8314999999999999</v>
      </c>
      <c r="D49" s="117">
        <v>0.41699999999999998</v>
      </c>
      <c r="E49" s="117">
        <v>1.7470000000000001</v>
      </c>
      <c r="F49" s="116"/>
      <c r="G49" s="116"/>
      <c r="H49" s="116"/>
      <c r="I49" s="116"/>
      <c r="J49" s="121">
        <v>8.3349200000000002E-4</v>
      </c>
      <c r="K49" s="151">
        <v>1.8838640000000001E-3</v>
      </c>
      <c r="L49" s="123">
        <v>8.9963700000000001E-4</v>
      </c>
    </row>
    <row r="50" spans="1:12" x14ac:dyDescent="0.3">
      <c r="A50" s="162">
        <v>1.929</v>
      </c>
      <c r="B50" s="163">
        <v>3.3540000000000001</v>
      </c>
      <c r="C50" s="164">
        <v>1.766</v>
      </c>
      <c r="D50" s="117">
        <v>4.5999999999999999E-2</v>
      </c>
      <c r="E50" s="117">
        <v>1.845</v>
      </c>
      <c r="F50" s="116"/>
      <c r="G50" s="116"/>
      <c r="H50" s="116"/>
      <c r="I50" s="116"/>
      <c r="J50" s="121">
        <v>1.133996E-3</v>
      </c>
      <c r="K50" s="151">
        <v>1.992171E-3</v>
      </c>
      <c r="L50" s="123">
        <v>1.0358329999999999E-3</v>
      </c>
    </row>
    <row r="51" spans="1:12" x14ac:dyDescent="0.3">
      <c r="A51" s="162">
        <v>1.964</v>
      </c>
      <c r="B51" s="163">
        <v>3.3635000000000002</v>
      </c>
      <c r="C51" s="164">
        <v>1.825</v>
      </c>
      <c r="D51" s="117">
        <v>0.41599999999999998</v>
      </c>
      <c r="E51" s="117">
        <v>1.7470000000000001</v>
      </c>
      <c r="F51" s="116"/>
      <c r="G51" s="116"/>
      <c r="H51" s="116"/>
      <c r="I51" s="116"/>
      <c r="J51" s="121">
        <v>9.8454500000000008E-4</v>
      </c>
      <c r="K51" s="151">
        <v>1.8746419999999999E-3</v>
      </c>
      <c r="L51" s="123">
        <v>8.9613900000000001E-4</v>
      </c>
    </row>
    <row r="52" spans="1:12" x14ac:dyDescent="0.3">
      <c r="A52" s="162">
        <v>1.7955000000000001</v>
      </c>
      <c r="B52" s="163">
        <v>3.3715000000000002</v>
      </c>
      <c r="C52" s="164">
        <v>1.7725</v>
      </c>
      <c r="D52" s="117">
        <v>4.7E-2</v>
      </c>
      <c r="E52" s="117">
        <v>1.8440000000000001</v>
      </c>
      <c r="F52" s="116"/>
      <c r="G52" s="116"/>
      <c r="H52" s="116"/>
      <c r="I52" s="116"/>
      <c r="J52" s="121">
        <v>1.053567E-3</v>
      </c>
      <c r="K52" s="151">
        <v>2.0031939999999998E-3</v>
      </c>
      <c r="L52" s="123">
        <v>1.0397080000000001E-3</v>
      </c>
    </row>
    <row r="53" spans="1:12" x14ac:dyDescent="0.3">
      <c r="A53" s="165">
        <v>2.7959999999999998</v>
      </c>
      <c r="B53" s="166">
        <v>2.7149999999999999</v>
      </c>
      <c r="C53" s="167">
        <v>1.7155</v>
      </c>
      <c r="D53" s="146">
        <v>0.16500000000000001</v>
      </c>
      <c r="E53" s="146">
        <v>1.843</v>
      </c>
      <c r="F53" s="116"/>
      <c r="G53" s="116"/>
      <c r="H53" s="116"/>
      <c r="I53" s="116"/>
      <c r="J53" s="121">
        <v>1.586182E-3</v>
      </c>
      <c r="K53" s="151">
        <v>1.5373489999999999E-3</v>
      </c>
      <c r="L53" s="123">
        <v>9.3476799999999999E-4</v>
      </c>
    </row>
    <row r="54" spans="1:12" x14ac:dyDescent="0.3">
      <c r="A54" s="162">
        <v>2.125</v>
      </c>
      <c r="B54" s="163">
        <v>3.1320000000000001</v>
      </c>
      <c r="C54" s="164">
        <v>1.8280000000000001</v>
      </c>
      <c r="D54" s="117">
        <v>0.41899999999999998</v>
      </c>
      <c r="E54" s="117">
        <v>1.75</v>
      </c>
      <c r="F54" s="116"/>
      <c r="G54" s="116"/>
      <c r="H54" s="116"/>
      <c r="I54" s="116"/>
      <c r="J54" s="121">
        <v>1.083175E-3</v>
      </c>
      <c r="K54" s="151">
        <v>1.7225400000000001E-3</v>
      </c>
      <c r="L54" s="123">
        <v>8.94603E-4</v>
      </c>
    </row>
    <row r="55" spans="1:12" x14ac:dyDescent="0.3">
      <c r="A55" s="162">
        <v>2.1335000000000002</v>
      </c>
      <c r="B55" s="163">
        <v>3.1915</v>
      </c>
      <c r="C55" s="164">
        <v>1.7695000000000001</v>
      </c>
      <c r="D55" s="117">
        <v>4.5999999999999999E-2</v>
      </c>
      <c r="E55" s="117">
        <v>1.744</v>
      </c>
      <c r="F55" s="116"/>
      <c r="G55" s="116"/>
      <c r="H55" s="116"/>
      <c r="I55" s="116"/>
      <c r="J55" s="121">
        <v>1.3299570000000001E-3</v>
      </c>
      <c r="K55" s="151">
        <v>2.0040140000000001E-3</v>
      </c>
      <c r="L55" s="123">
        <v>1.0980499999999999E-3</v>
      </c>
    </row>
    <row r="56" spans="1:12" x14ac:dyDescent="0.3">
      <c r="A56" s="165">
        <v>2.7690000000000001</v>
      </c>
      <c r="B56" s="166">
        <v>2.6964999999999999</v>
      </c>
      <c r="C56" s="167">
        <v>1.708</v>
      </c>
      <c r="D56" s="146">
        <v>0.16700000000000001</v>
      </c>
      <c r="E56" s="146">
        <v>1.875</v>
      </c>
      <c r="F56" s="116"/>
      <c r="G56" s="116"/>
      <c r="H56" s="116"/>
      <c r="I56" s="116"/>
      <c r="J56" s="116">
        <v>1.5419260000000001E-3</v>
      </c>
      <c r="K56" s="151">
        <v>1.4989630000000001E-3</v>
      </c>
      <c r="L56" s="116">
        <v>9.1318499999999995E-4</v>
      </c>
    </row>
    <row r="57" spans="1:12" x14ac:dyDescent="0.3">
      <c r="A57" s="116"/>
      <c r="B57" s="116"/>
      <c r="C57" s="116"/>
      <c r="D57" s="116"/>
      <c r="E57" s="116"/>
      <c r="F57" s="116"/>
      <c r="G57" s="116"/>
      <c r="H57" s="116"/>
      <c r="I57" s="116"/>
      <c r="J57" s="152">
        <v>1.2008629999999999E-3</v>
      </c>
      <c r="K57" s="152">
        <v>2.1703510000000001E-3</v>
      </c>
      <c r="L57" s="152">
        <v>1.401146E-3</v>
      </c>
    </row>
    <row r="58" spans="1:12" x14ac:dyDescent="0.3">
      <c r="A58" s="116"/>
      <c r="B58" s="116"/>
      <c r="C58" s="116"/>
      <c r="D58" s="116"/>
      <c r="E58" s="116"/>
      <c r="F58" s="116"/>
      <c r="G58" s="116"/>
      <c r="H58" s="116"/>
      <c r="I58" s="116"/>
      <c r="J58" s="153">
        <v>2.9895399999999998E-4</v>
      </c>
      <c r="K58" s="153">
        <v>6.6492199999999997E-4</v>
      </c>
      <c r="L58" s="153">
        <v>5.1990599999999999E-4</v>
      </c>
    </row>
    <row r="59" spans="1:12" x14ac:dyDescent="0.3">
      <c r="A59" s="116"/>
      <c r="B59" s="117"/>
      <c r="C59" s="116"/>
      <c r="D59" s="116"/>
      <c r="E59" s="116"/>
      <c r="F59" s="116"/>
      <c r="G59" s="116"/>
      <c r="H59" s="116"/>
      <c r="I59" s="116"/>
      <c r="J59" s="116"/>
      <c r="K59" s="116"/>
      <c r="L59" s="116"/>
    </row>
    <row r="60" spans="1:12" x14ac:dyDescent="0.3">
      <c r="A60" s="116"/>
      <c r="B60" s="117"/>
      <c r="C60" s="116"/>
      <c r="D60" s="116"/>
      <c r="E60" s="116"/>
      <c r="F60" s="116"/>
      <c r="G60" s="116"/>
      <c r="H60" s="116"/>
      <c r="I60" s="116"/>
      <c r="J60" s="116"/>
      <c r="K60" s="116"/>
      <c r="L60" s="1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C3E9-2512-496C-B6B8-B0DFB47E57C9}">
  <dimension ref="A1:N100"/>
  <sheetViews>
    <sheetView workbookViewId="0">
      <selection activeCell="O35" sqref="O35"/>
    </sheetView>
  </sheetViews>
  <sheetFormatPr defaultRowHeight="14.4" x14ac:dyDescent="0.3"/>
  <sheetData>
    <row r="1" spans="1:14" x14ac:dyDescent="0.3">
      <c r="B1" t="s">
        <v>161</v>
      </c>
      <c r="C1" t="s">
        <v>162</v>
      </c>
      <c r="D1" t="s">
        <v>163</v>
      </c>
      <c r="E1" t="s">
        <v>164</v>
      </c>
      <c r="F1" t="s">
        <v>165</v>
      </c>
    </row>
    <row r="2" spans="1:14" x14ac:dyDescent="0.3">
      <c r="B2" t="s">
        <v>166</v>
      </c>
      <c r="C2">
        <v>200</v>
      </c>
      <c r="D2">
        <v>1</v>
      </c>
      <c r="E2">
        <v>64</v>
      </c>
      <c r="F2" t="s">
        <v>167</v>
      </c>
    </row>
    <row r="3" spans="1:14" x14ac:dyDescent="0.3">
      <c r="B3" t="s">
        <v>168</v>
      </c>
      <c r="C3">
        <v>103.32</v>
      </c>
      <c r="D3">
        <v>1</v>
      </c>
      <c r="E3">
        <v>11.9</v>
      </c>
      <c r="F3" t="s">
        <v>169</v>
      </c>
    </row>
    <row r="4" spans="1:14" x14ac:dyDescent="0.3">
      <c r="B4" t="s">
        <v>170</v>
      </c>
      <c r="C4">
        <v>97.26</v>
      </c>
      <c r="D4">
        <v>1</v>
      </c>
      <c r="E4">
        <v>64</v>
      </c>
      <c r="F4" t="s">
        <v>171</v>
      </c>
    </row>
    <row r="5" spans="1:14" x14ac:dyDescent="0.3">
      <c r="B5" t="s">
        <v>172</v>
      </c>
      <c r="C5">
        <v>88.81</v>
      </c>
      <c r="D5">
        <v>1</v>
      </c>
      <c r="E5">
        <v>64</v>
      </c>
      <c r="F5" t="s">
        <v>173</v>
      </c>
    </row>
    <row r="6" spans="1:14" x14ac:dyDescent="0.3">
      <c r="B6" t="s">
        <v>174</v>
      </c>
      <c r="C6">
        <v>87.48</v>
      </c>
      <c r="D6">
        <v>1</v>
      </c>
      <c r="E6">
        <v>64</v>
      </c>
      <c r="F6" t="s">
        <v>175</v>
      </c>
    </row>
    <row r="7" spans="1:14" x14ac:dyDescent="0.3">
      <c r="A7" s="6"/>
      <c r="B7" s="6" t="s">
        <v>176</v>
      </c>
      <c r="C7" s="6">
        <v>81.92</v>
      </c>
      <c r="D7" s="6">
        <v>1</v>
      </c>
      <c r="E7" s="6">
        <v>64</v>
      </c>
      <c r="F7" s="6" t="s">
        <v>177</v>
      </c>
      <c r="G7" s="6"/>
      <c r="H7" s="6"/>
      <c r="I7" s="6"/>
      <c r="J7" s="6"/>
      <c r="K7" s="6"/>
      <c r="L7" s="6"/>
      <c r="M7" s="6"/>
      <c r="N7" s="6"/>
    </row>
    <row r="8" spans="1:14" x14ac:dyDescent="0.3">
      <c r="B8" t="s">
        <v>178</v>
      </c>
      <c r="C8">
        <v>71.34</v>
      </c>
      <c r="D8">
        <v>1</v>
      </c>
      <c r="E8">
        <v>64</v>
      </c>
      <c r="F8" t="s">
        <v>179</v>
      </c>
    </row>
    <row r="9" spans="1:14" x14ac:dyDescent="0.3">
      <c r="B9" t="s">
        <v>180</v>
      </c>
      <c r="C9">
        <v>54.48</v>
      </c>
      <c r="D9">
        <v>1</v>
      </c>
      <c r="E9">
        <v>0.19</v>
      </c>
      <c r="F9" t="s">
        <v>181</v>
      </c>
    </row>
    <row r="10" spans="1:14" x14ac:dyDescent="0.3">
      <c r="B10" t="s">
        <v>182</v>
      </c>
      <c r="C10">
        <v>53.52</v>
      </c>
      <c r="D10">
        <v>1</v>
      </c>
      <c r="E10">
        <v>64</v>
      </c>
      <c r="F10" t="s">
        <v>183</v>
      </c>
    </row>
    <row r="11" spans="1:14" x14ac:dyDescent="0.3">
      <c r="A11" s="6"/>
      <c r="B11" s="6" t="s">
        <v>184</v>
      </c>
      <c r="C11" s="6">
        <v>47.82</v>
      </c>
      <c r="D11" s="6">
        <v>1</v>
      </c>
      <c r="E11" s="6">
        <v>64</v>
      </c>
      <c r="F11" s="6" t="s">
        <v>185</v>
      </c>
      <c r="G11" s="6"/>
      <c r="H11" s="6"/>
      <c r="I11" s="6"/>
      <c r="J11" s="6"/>
      <c r="K11" s="6"/>
      <c r="L11" s="6"/>
      <c r="M11" s="6"/>
      <c r="N11" s="6"/>
    </row>
    <row r="12" spans="1:14" x14ac:dyDescent="0.3">
      <c r="A12" s="6"/>
      <c r="B12" s="6" t="s">
        <v>186</v>
      </c>
      <c r="C12" s="6">
        <v>46.85</v>
      </c>
      <c r="D12" s="6">
        <v>1</v>
      </c>
      <c r="E12" s="6">
        <v>64</v>
      </c>
      <c r="F12" s="6" t="s">
        <v>187</v>
      </c>
      <c r="G12" s="6"/>
      <c r="H12" s="6"/>
      <c r="I12" s="6"/>
      <c r="J12" s="6"/>
      <c r="K12" s="6"/>
      <c r="L12" s="6"/>
      <c r="M12" s="6"/>
      <c r="N12" s="6"/>
    </row>
    <row r="13" spans="1:14" x14ac:dyDescent="0.3">
      <c r="A13" s="6"/>
      <c r="B13" s="6" t="s">
        <v>188</v>
      </c>
      <c r="C13" s="6">
        <v>44.12</v>
      </c>
      <c r="D13" s="6">
        <v>1</v>
      </c>
      <c r="E13" s="6">
        <v>64</v>
      </c>
      <c r="F13" s="6" t="s">
        <v>189</v>
      </c>
      <c r="G13" s="6"/>
      <c r="H13" s="6"/>
      <c r="I13" s="6"/>
      <c r="J13" s="6"/>
      <c r="K13" s="6"/>
      <c r="L13" s="6"/>
      <c r="M13" s="6"/>
      <c r="N13" s="6"/>
    </row>
    <row r="14" spans="1:14" x14ac:dyDescent="0.3">
      <c r="B14" t="s">
        <v>190</v>
      </c>
      <c r="C14">
        <v>37.56</v>
      </c>
      <c r="D14">
        <v>1</v>
      </c>
      <c r="E14">
        <v>64</v>
      </c>
      <c r="F14" t="s">
        <v>191</v>
      </c>
    </row>
    <row r="15" spans="1:14" x14ac:dyDescent="0.3">
      <c r="B15" t="s">
        <v>192</v>
      </c>
      <c r="C15">
        <v>32.14</v>
      </c>
      <c r="D15">
        <v>1</v>
      </c>
      <c r="E15">
        <v>64</v>
      </c>
      <c r="F15" t="s">
        <v>193</v>
      </c>
    </row>
    <row r="16" spans="1:14" x14ac:dyDescent="0.3">
      <c r="B16" t="s">
        <v>194</v>
      </c>
      <c r="C16">
        <v>26.88</v>
      </c>
      <c r="D16">
        <v>1</v>
      </c>
      <c r="E16">
        <v>64</v>
      </c>
      <c r="F16" t="s">
        <v>195</v>
      </c>
    </row>
    <row r="17" spans="1:14" x14ac:dyDescent="0.3">
      <c r="B17" t="s">
        <v>196</v>
      </c>
      <c r="C17">
        <v>16.72</v>
      </c>
      <c r="D17">
        <v>1</v>
      </c>
      <c r="E17">
        <v>64</v>
      </c>
      <c r="F17" t="s">
        <v>197</v>
      </c>
    </row>
    <row r="18" spans="1:14" x14ac:dyDescent="0.3">
      <c r="B18" t="s">
        <v>198</v>
      </c>
      <c r="C18">
        <v>0.1</v>
      </c>
      <c r="D18">
        <v>1</v>
      </c>
      <c r="E18">
        <v>0.1</v>
      </c>
      <c r="F18" t="s">
        <v>199</v>
      </c>
    </row>
    <row r="19" spans="1:14" x14ac:dyDescent="0.3">
      <c r="B19" t="s">
        <v>200</v>
      </c>
      <c r="C19">
        <v>0.1</v>
      </c>
      <c r="D19">
        <v>1</v>
      </c>
      <c r="E19">
        <v>19.329999999999998</v>
      </c>
      <c r="F19" t="s">
        <v>201</v>
      </c>
    </row>
    <row r="20" spans="1:14" x14ac:dyDescent="0.3">
      <c r="B20" t="s">
        <v>202</v>
      </c>
      <c r="C20">
        <v>0.1</v>
      </c>
      <c r="D20">
        <v>1</v>
      </c>
      <c r="E20">
        <v>0.1</v>
      </c>
      <c r="F20" t="s">
        <v>203</v>
      </c>
    </row>
    <row r="21" spans="1:14" x14ac:dyDescent="0.3">
      <c r="A21" s="6"/>
      <c r="B21" s="6" t="s">
        <v>204</v>
      </c>
      <c r="C21" s="6">
        <v>0.1</v>
      </c>
      <c r="D21" s="6">
        <v>1</v>
      </c>
      <c r="E21" s="6">
        <v>15.51</v>
      </c>
      <c r="F21" s="6" t="s">
        <v>205</v>
      </c>
      <c r="G21" s="6"/>
      <c r="H21" s="6"/>
      <c r="I21" s="6"/>
      <c r="J21" s="6"/>
      <c r="K21" s="6"/>
      <c r="L21" s="6"/>
      <c r="M21" s="6"/>
      <c r="N21" s="6"/>
    </row>
    <row r="22" spans="1:14" x14ac:dyDescent="0.3">
      <c r="B22" t="s">
        <v>206</v>
      </c>
      <c r="C22">
        <v>0.1</v>
      </c>
      <c r="D22">
        <v>1</v>
      </c>
      <c r="E22">
        <v>3.66</v>
      </c>
      <c r="F22" t="s">
        <v>207</v>
      </c>
    </row>
    <row r="23" spans="1:14" x14ac:dyDescent="0.3">
      <c r="B23" t="s">
        <v>208</v>
      </c>
      <c r="C23">
        <v>0.1</v>
      </c>
      <c r="D23">
        <v>1</v>
      </c>
      <c r="E23">
        <v>0.1</v>
      </c>
      <c r="F23" t="s">
        <v>209</v>
      </c>
    </row>
    <row r="24" spans="1:14" x14ac:dyDescent="0.3">
      <c r="B24" t="s">
        <v>210</v>
      </c>
      <c r="C24">
        <v>0.1</v>
      </c>
      <c r="D24">
        <v>1</v>
      </c>
      <c r="E24">
        <v>0.1</v>
      </c>
      <c r="F24" t="s">
        <v>211</v>
      </c>
    </row>
    <row r="25" spans="1:14" x14ac:dyDescent="0.3">
      <c r="B25" t="s">
        <v>212</v>
      </c>
      <c r="C25">
        <v>0.1</v>
      </c>
      <c r="D25">
        <v>1</v>
      </c>
      <c r="E25">
        <v>0.1</v>
      </c>
      <c r="F25" t="s">
        <v>213</v>
      </c>
    </row>
    <row r="26" spans="1:14" x14ac:dyDescent="0.3">
      <c r="B26" t="s">
        <v>214</v>
      </c>
      <c r="C26">
        <v>0.1</v>
      </c>
      <c r="D26">
        <v>1</v>
      </c>
      <c r="E26">
        <v>0.1</v>
      </c>
      <c r="F26" t="s">
        <v>215</v>
      </c>
    </row>
    <row r="27" spans="1:14" x14ac:dyDescent="0.3">
      <c r="B27" t="s">
        <v>216</v>
      </c>
      <c r="C27">
        <v>0.1</v>
      </c>
      <c r="D27">
        <v>1</v>
      </c>
      <c r="E27">
        <v>0.1</v>
      </c>
      <c r="F27" t="s">
        <v>217</v>
      </c>
    </row>
    <row r="28" spans="1:14" x14ac:dyDescent="0.3">
      <c r="B28" t="s">
        <v>218</v>
      </c>
      <c r="C28">
        <v>0.1</v>
      </c>
      <c r="D28">
        <v>1</v>
      </c>
      <c r="E28">
        <v>0.1</v>
      </c>
      <c r="F28" t="s">
        <v>219</v>
      </c>
    </row>
    <row r="29" spans="1:14" x14ac:dyDescent="0.3">
      <c r="B29" t="s">
        <v>220</v>
      </c>
      <c r="C29">
        <v>0.1</v>
      </c>
      <c r="D29">
        <v>1</v>
      </c>
      <c r="E29">
        <v>0.1</v>
      </c>
      <c r="F29" t="s">
        <v>221</v>
      </c>
    </row>
    <row r="30" spans="1:14" x14ac:dyDescent="0.3">
      <c r="B30" t="s">
        <v>222</v>
      </c>
      <c r="C30">
        <v>0.1</v>
      </c>
      <c r="D30">
        <v>1</v>
      </c>
      <c r="E30">
        <v>0.1</v>
      </c>
      <c r="F30" t="s">
        <v>223</v>
      </c>
    </row>
    <row r="31" spans="1:14" x14ac:dyDescent="0.3">
      <c r="B31" t="s">
        <v>224</v>
      </c>
      <c r="C31">
        <v>0.1</v>
      </c>
      <c r="D31">
        <v>1</v>
      </c>
      <c r="E31">
        <v>64</v>
      </c>
      <c r="F31" t="s">
        <v>225</v>
      </c>
    </row>
    <row r="32" spans="1:14" x14ac:dyDescent="0.3">
      <c r="B32" t="s">
        <v>226</v>
      </c>
      <c r="C32">
        <v>0.1</v>
      </c>
      <c r="D32">
        <v>1</v>
      </c>
      <c r="E32">
        <v>0.1</v>
      </c>
      <c r="F32" t="s">
        <v>227</v>
      </c>
    </row>
    <row r="33" spans="1:14" x14ac:dyDescent="0.3">
      <c r="B33" t="s">
        <v>228</v>
      </c>
      <c r="C33">
        <v>0.1</v>
      </c>
      <c r="D33">
        <v>1</v>
      </c>
      <c r="E33">
        <v>0.1</v>
      </c>
      <c r="F33" t="s">
        <v>229</v>
      </c>
    </row>
    <row r="34" spans="1:14" x14ac:dyDescent="0.3">
      <c r="B34" t="s">
        <v>230</v>
      </c>
      <c r="C34">
        <v>0.1</v>
      </c>
      <c r="D34">
        <v>1</v>
      </c>
      <c r="E34">
        <v>64</v>
      </c>
      <c r="F34" t="s">
        <v>231</v>
      </c>
    </row>
    <row r="35" spans="1:14" x14ac:dyDescent="0.3">
      <c r="B35" t="s">
        <v>232</v>
      </c>
      <c r="C35">
        <v>0.1</v>
      </c>
      <c r="D35">
        <v>1</v>
      </c>
      <c r="E35">
        <v>0.1</v>
      </c>
      <c r="F35" t="s">
        <v>233</v>
      </c>
    </row>
    <row r="36" spans="1:14" x14ac:dyDescent="0.3">
      <c r="B36" t="s">
        <v>234</v>
      </c>
      <c r="C36">
        <v>0.1</v>
      </c>
      <c r="D36">
        <v>1</v>
      </c>
      <c r="E36">
        <v>0.1</v>
      </c>
      <c r="F36" t="s">
        <v>235</v>
      </c>
    </row>
    <row r="37" spans="1:14" x14ac:dyDescent="0.3">
      <c r="B37" t="s">
        <v>236</v>
      </c>
      <c r="C37">
        <v>0.1</v>
      </c>
      <c r="D37" t="s">
        <v>237</v>
      </c>
      <c r="E37">
        <v>64</v>
      </c>
      <c r="F37" t="s">
        <v>238</v>
      </c>
    </row>
    <row r="38" spans="1:14" x14ac:dyDescent="0.3">
      <c r="B38" t="s">
        <v>239</v>
      </c>
      <c r="C38">
        <v>0.1</v>
      </c>
      <c r="D38">
        <v>1</v>
      </c>
      <c r="E38">
        <v>0.1</v>
      </c>
      <c r="F38" t="s">
        <v>240</v>
      </c>
    </row>
    <row r="39" spans="1:14" x14ac:dyDescent="0.3">
      <c r="A39" s="6"/>
      <c r="B39" s="6" t="s">
        <v>241</v>
      </c>
      <c r="C39" s="6">
        <v>0.1</v>
      </c>
      <c r="D39" s="6">
        <v>1</v>
      </c>
      <c r="E39" s="6">
        <v>64</v>
      </c>
      <c r="F39" s="6" t="s">
        <v>242</v>
      </c>
      <c r="G39" s="6"/>
      <c r="H39" s="6"/>
      <c r="I39" s="6"/>
      <c r="J39" s="6"/>
      <c r="K39" s="6"/>
      <c r="L39" s="6"/>
      <c r="M39" s="6"/>
      <c r="N39" s="6"/>
    </row>
    <row r="40" spans="1:14" x14ac:dyDescent="0.3">
      <c r="B40" t="s">
        <v>243</v>
      </c>
      <c r="C40">
        <v>0.1</v>
      </c>
      <c r="D40">
        <v>1</v>
      </c>
      <c r="E40">
        <v>6.31</v>
      </c>
      <c r="F40" t="s">
        <v>244</v>
      </c>
    </row>
    <row r="41" spans="1:14" x14ac:dyDescent="0.3">
      <c r="B41" t="s">
        <v>245</v>
      </c>
      <c r="C41">
        <v>0.1</v>
      </c>
      <c r="D41">
        <v>1</v>
      </c>
      <c r="E41">
        <v>0.1</v>
      </c>
      <c r="F41" t="s">
        <v>246</v>
      </c>
    </row>
    <row r="42" spans="1:14" x14ac:dyDescent="0.3">
      <c r="B42" t="s">
        <v>247</v>
      </c>
      <c r="C42">
        <v>0.1</v>
      </c>
      <c r="D42">
        <v>1</v>
      </c>
      <c r="E42">
        <v>0.1</v>
      </c>
      <c r="F42" t="s">
        <v>248</v>
      </c>
    </row>
    <row r="43" spans="1:14" x14ac:dyDescent="0.3">
      <c r="B43" t="s">
        <v>249</v>
      </c>
      <c r="C43">
        <v>0.1</v>
      </c>
      <c r="D43">
        <v>1</v>
      </c>
      <c r="E43">
        <v>49.32</v>
      </c>
      <c r="F43" t="s">
        <v>250</v>
      </c>
    </row>
    <row r="44" spans="1:14" x14ac:dyDescent="0.3">
      <c r="B44" t="s">
        <v>251</v>
      </c>
      <c r="C44">
        <v>0.1</v>
      </c>
      <c r="D44">
        <v>1</v>
      </c>
      <c r="E44">
        <v>0.1</v>
      </c>
      <c r="F44" t="s">
        <v>252</v>
      </c>
    </row>
    <row r="45" spans="1:14" x14ac:dyDescent="0.3">
      <c r="B45" t="s">
        <v>253</v>
      </c>
      <c r="C45">
        <v>0.1</v>
      </c>
      <c r="D45">
        <v>1</v>
      </c>
      <c r="E45">
        <v>0.1</v>
      </c>
      <c r="F45" t="s">
        <v>254</v>
      </c>
    </row>
    <row r="46" spans="1:14" x14ac:dyDescent="0.3">
      <c r="B46" t="s">
        <v>255</v>
      </c>
      <c r="C46">
        <v>0.1</v>
      </c>
      <c r="D46">
        <v>1</v>
      </c>
      <c r="E46">
        <v>64</v>
      </c>
      <c r="F46" t="s">
        <v>256</v>
      </c>
    </row>
    <row r="47" spans="1:14" x14ac:dyDescent="0.3">
      <c r="B47" t="s">
        <v>257</v>
      </c>
      <c r="C47">
        <v>0.1</v>
      </c>
      <c r="D47">
        <v>1</v>
      </c>
      <c r="E47">
        <v>64</v>
      </c>
      <c r="F47" t="s">
        <v>258</v>
      </c>
    </row>
    <row r="48" spans="1:14" x14ac:dyDescent="0.3">
      <c r="B48" t="s">
        <v>259</v>
      </c>
      <c r="C48">
        <v>0.1</v>
      </c>
      <c r="D48">
        <v>1</v>
      </c>
      <c r="E48">
        <v>8.99</v>
      </c>
      <c r="F48" t="s">
        <v>260</v>
      </c>
    </row>
    <row r="49" spans="1:14" x14ac:dyDescent="0.3">
      <c r="B49" t="s">
        <v>261</v>
      </c>
      <c r="C49">
        <v>0.1</v>
      </c>
      <c r="D49">
        <v>1</v>
      </c>
      <c r="E49">
        <v>64</v>
      </c>
      <c r="F49" t="s">
        <v>262</v>
      </c>
    </row>
    <row r="50" spans="1:14" x14ac:dyDescent="0.3">
      <c r="B50" t="s">
        <v>263</v>
      </c>
      <c r="C50">
        <v>0.1</v>
      </c>
      <c r="D50">
        <v>1</v>
      </c>
      <c r="E50">
        <v>2.2400000000000002</v>
      </c>
      <c r="F50" t="s">
        <v>264</v>
      </c>
    </row>
    <row r="51" spans="1:14" x14ac:dyDescent="0.3">
      <c r="B51" t="s">
        <v>265</v>
      </c>
      <c r="C51">
        <v>0.1</v>
      </c>
      <c r="D51">
        <v>1</v>
      </c>
      <c r="E51">
        <v>64</v>
      </c>
      <c r="F51" t="s">
        <v>266</v>
      </c>
    </row>
    <row r="52" spans="1:14" x14ac:dyDescent="0.3">
      <c r="B52" t="s">
        <v>267</v>
      </c>
      <c r="C52">
        <v>0.1</v>
      </c>
      <c r="D52">
        <v>1</v>
      </c>
      <c r="E52">
        <v>64</v>
      </c>
      <c r="F52" t="s">
        <v>268</v>
      </c>
    </row>
    <row r="53" spans="1:14" x14ac:dyDescent="0.3">
      <c r="B53" t="s">
        <v>269</v>
      </c>
      <c r="C53">
        <v>0.1</v>
      </c>
      <c r="D53">
        <v>1</v>
      </c>
      <c r="E53">
        <v>0.1</v>
      </c>
      <c r="F53" t="s">
        <v>270</v>
      </c>
    </row>
    <row r="54" spans="1:14" x14ac:dyDescent="0.3">
      <c r="B54" t="s">
        <v>271</v>
      </c>
      <c r="C54">
        <v>0.1</v>
      </c>
      <c r="D54">
        <v>1</v>
      </c>
      <c r="E54">
        <v>64</v>
      </c>
      <c r="F54" t="s">
        <v>272</v>
      </c>
    </row>
    <row r="55" spans="1:14" x14ac:dyDescent="0.3">
      <c r="B55" t="s">
        <v>273</v>
      </c>
      <c r="C55">
        <v>0.1</v>
      </c>
      <c r="D55">
        <v>1</v>
      </c>
      <c r="E55">
        <v>64</v>
      </c>
      <c r="F55" t="s">
        <v>274</v>
      </c>
    </row>
    <row r="56" spans="1:14" x14ac:dyDescent="0.3">
      <c r="A56" s="6"/>
      <c r="B56" s="6" t="s">
        <v>275</v>
      </c>
      <c r="C56" s="6">
        <v>0.1</v>
      </c>
      <c r="D56" s="6">
        <v>1</v>
      </c>
      <c r="E56" s="6">
        <v>8.43</v>
      </c>
      <c r="F56" s="6" t="s">
        <v>276</v>
      </c>
      <c r="G56" s="6"/>
      <c r="H56" s="6"/>
      <c r="I56" s="6"/>
      <c r="J56" s="6"/>
      <c r="K56" s="6"/>
      <c r="L56" s="6"/>
      <c r="M56" s="6"/>
      <c r="N56" s="6"/>
    </row>
    <row r="57" spans="1:14" x14ac:dyDescent="0.3">
      <c r="B57" t="s">
        <v>277</v>
      </c>
      <c r="C57">
        <v>0.1</v>
      </c>
      <c r="D57">
        <v>1</v>
      </c>
      <c r="E57">
        <v>64</v>
      </c>
      <c r="F57" t="s">
        <v>278</v>
      </c>
    </row>
    <row r="58" spans="1:14" x14ac:dyDescent="0.3">
      <c r="B58" t="s">
        <v>279</v>
      </c>
      <c r="C58">
        <v>0.1</v>
      </c>
      <c r="D58" t="s">
        <v>237</v>
      </c>
      <c r="E58">
        <v>64</v>
      </c>
      <c r="F58" t="s">
        <v>280</v>
      </c>
    </row>
    <row r="59" spans="1:14" x14ac:dyDescent="0.3">
      <c r="B59" t="s">
        <v>281</v>
      </c>
      <c r="C59">
        <v>0.1</v>
      </c>
      <c r="D59">
        <v>1</v>
      </c>
      <c r="E59">
        <v>0.1</v>
      </c>
      <c r="F59" t="s">
        <v>282</v>
      </c>
    </row>
    <row r="60" spans="1:14" x14ac:dyDescent="0.3">
      <c r="A60" s="6"/>
      <c r="B60" s="6" t="s">
        <v>283</v>
      </c>
      <c r="C60" s="6">
        <v>0.1</v>
      </c>
      <c r="D60" s="6">
        <v>1</v>
      </c>
      <c r="E60" s="6">
        <v>64</v>
      </c>
      <c r="F60" s="6" t="s">
        <v>284</v>
      </c>
      <c r="G60" s="6"/>
      <c r="H60" s="6"/>
      <c r="I60" s="6"/>
      <c r="J60" s="6"/>
      <c r="K60" s="6"/>
      <c r="L60" s="6"/>
      <c r="M60" s="6"/>
      <c r="N60" s="6"/>
    </row>
    <row r="61" spans="1:14" x14ac:dyDescent="0.3">
      <c r="B61" t="s">
        <v>285</v>
      </c>
      <c r="C61">
        <v>0.1</v>
      </c>
      <c r="D61">
        <v>1</v>
      </c>
      <c r="E61">
        <v>64</v>
      </c>
      <c r="F61" t="s">
        <v>286</v>
      </c>
    </row>
    <row r="62" spans="1:14" x14ac:dyDescent="0.3">
      <c r="B62" t="s">
        <v>287</v>
      </c>
      <c r="C62">
        <v>0.1</v>
      </c>
      <c r="D62">
        <v>1</v>
      </c>
      <c r="E62">
        <v>64</v>
      </c>
      <c r="F62" t="s">
        <v>288</v>
      </c>
    </row>
    <row r="63" spans="1:14" x14ac:dyDescent="0.3">
      <c r="B63" t="s">
        <v>289</v>
      </c>
      <c r="C63">
        <v>0.1</v>
      </c>
      <c r="D63">
        <v>1</v>
      </c>
      <c r="E63">
        <v>0.1</v>
      </c>
      <c r="F63" t="s">
        <v>290</v>
      </c>
    </row>
    <row r="64" spans="1:14" x14ac:dyDescent="0.3">
      <c r="B64" t="s">
        <v>291</v>
      </c>
      <c r="C64">
        <v>0.1</v>
      </c>
      <c r="D64">
        <v>1</v>
      </c>
      <c r="E64">
        <v>64</v>
      </c>
      <c r="F64" t="s">
        <v>292</v>
      </c>
    </row>
    <row r="65" spans="2:6" x14ac:dyDescent="0.3">
      <c r="B65" t="s">
        <v>293</v>
      </c>
      <c r="C65">
        <v>0.1</v>
      </c>
      <c r="D65">
        <v>1</v>
      </c>
      <c r="E65">
        <v>64</v>
      </c>
      <c r="F65" t="s">
        <v>294</v>
      </c>
    </row>
    <row r="66" spans="2:6" x14ac:dyDescent="0.3">
      <c r="B66" t="s">
        <v>295</v>
      </c>
      <c r="C66">
        <v>0.1</v>
      </c>
      <c r="D66">
        <v>1</v>
      </c>
      <c r="E66">
        <v>0.1</v>
      </c>
      <c r="F66" t="s">
        <v>296</v>
      </c>
    </row>
    <row r="67" spans="2:6" x14ac:dyDescent="0.3">
      <c r="B67" t="s">
        <v>297</v>
      </c>
      <c r="C67">
        <v>0.1</v>
      </c>
      <c r="D67">
        <v>1</v>
      </c>
      <c r="E67">
        <v>0.1</v>
      </c>
      <c r="F67" t="s">
        <v>298</v>
      </c>
    </row>
    <row r="68" spans="2:6" x14ac:dyDescent="0.3">
      <c r="B68" t="s">
        <v>299</v>
      </c>
      <c r="C68">
        <v>0.1</v>
      </c>
      <c r="D68">
        <v>1</v>
      </c>
      <c r="E68">
        <v>64</v>
      </c>
      <c r="F68" t="s">
        <v>300</v>
      </c>
    </row>
    <row r="69" spans="2:6" x14ac:dyDescent="0.3">
      <c r="B69" t="s">
        <v>301</v>
      </c>
      <c r="C69">
        <v>0.1</v>
      </c>
      <c r="D69" t="s">
        <v>237</v>
      </c>
      <c r="E69">
        <v>64</v>
      </c>
      <c r="F69" t="s">
        <v>302</v>
      </c>
    </row>
    <row r="70" spans="2:6" x14ac:dyDescent="0.3">
      <c r="B70" t="s">
        <v>303</v>
      </c>
      <c r="C70">
        <v>0.1</v>
      </c>
      <c r="D70">
        <v>1</v>
      </c>
      <c r="E70">
        <v>0.1</v>
      </c>
      <c r="F70" t="s">
        <v>304</v>
      </c>
    </row>
    <row r="71" spans="2:6" x14ac:dyDescent="0.3">
      <c r="B71" t="s">
        <v>305</v>
      </c>
      <c r="C71">
        <v>0.1</v>
      </c>
      <c r="D71">
        <v>1</v>
      </c>
      <c r="E71">
        <v>0.1</v>
      </c>
      <c r="F71" t="s">
        <v>306</v>
      </c>
    </row>
    <row r="72" spans="2:6" x14ac:dyDescent="0.3">
      <c r="B72" t="s">
        <v>307</v>
      </c>
      <c r="C72">
        <v>0.1</v>
      </c>
      <c r="D72">
        <v>1</v>
      </c>
      <c r="E72">
        <v>0.1</v>
      </c>
      <c r="F72" t="s">
        <v>308</v>
      </c>
    </row>
    <row r="73" spans="2:6" x14ac:dyDescent="0.3">
      <c r="B73" t="s">
        <v>309</v>
      </c>
      <c r="C73">
        <v>0.1</v>
      </c>
      <c r="D73" t="s">
        <v>237</v>
      </c>
      <c r="E73">
        <v>64</v>
      </c>
      <c r="F73" t="s">
        <v>310</v>
      </c>
    </row>
    <row r="74" spans="2:6" x14ac:dyDescent="0.3">
      <c r="B74" t="s">
        <v>311</v>
      </c>
      <c r="C74">
        <v>0.1</v>
      </c>
      <c r="D74">
        <v>1</v>
      </c>
      <c r="E74">
        <v>0.1</v>
      </c>
      <c r="F74" t="s">
        <v>312</v>
      </c>
    </row>
    <row r="75" spans="2:6" x14ac:dyDescent="0.3">
      <c r="B75" t="s">
        <v>313</v>
      </c>
      <c r="C75">
        <v>0.1</v>
      </c>
      <c r="D75">
        <v>1</v>
      </c>
      <c r="E75">
        <v>0.1</v>
      </c>
      <c r="F75" t="s">
        <v>314</v>
      </c>
    </row>
    <row r="76" spans="2:6" x14ac:dyDescent="0.3">
      <c r="B76" t="s">
        <v>315</v>
      </c>
      <c r="C76">
        <v>0.1</v>
      </c>
      <c r="D76">
        <v>1</v>
      </c>
      <c r="E76">
        <v>26.22</v>
      </c>
      <c r="F76" t="s">
        <v>316</v>
      </c>
    </row>
    <row r="77" spans="2:6" x14ac:dyDescent="0.3">
      <c r="B77" t="s">
        <v>317</v>
      </c>
      <c r="C77">
        <v>0.1</v>
      </c>
      <c r="D77">
        <v>1</v>
      </c>
      <c r="E77">
        <v>0.1</v>
      </c>
      <c r="F77" t="s">
        <v>318</v>
      </c>
    </row>
    <row r="78" spans="2:6" x14ac:dyDescent="0.3">
      <c r="B78" t="s">
        <v>319</v>
      </c>
      <c r="C78">
        <v>0.1</v>
      </c>
      <c r="D78">
        <v>1</v>
      </c>
      <c r="E78">
        <v>0.1</v>
      </c>
      <c r="F78" t="s">
        <v>320</v>
      </c>
    </row>
    <row r="79" spans="2:6" x14ac:dyDescent="0.3">
      <c r="B79" t="s">
        <v>321</v>
      </c>
      <c r="C79">
        <v>0.1</v>
      </c>
      <c r="D79">
        <v>1</v>
      </c>
      <c r="E79">
        <v>0.1</v>
      </c>
      <c r="F79" t="s">
        <v>322</v>
      </c>
    </row>
    <row r="80" spans="2:6" x14ac:dyDescent="0.3">
      <c r="B80" t="s">
        <v>323</v>
      </c>
      <c r="C80">
        <v>0.1</v>
      </c>
      <c r="D80" t="s">
        <v>237</v>
      </c>
      <c r="E80">
        <v>64</v>
      </c>
      <c r="F80" t="s">
        <v>324</v>
      </c>
    </row>
    <row r="81" spans="1:14" x14ac:dyDescent="0.3">
      <c r="B81" t="s">
        <v>325</v>
      </c>
      <c r="C81">
        <v>0.1</v>
      </c>
      <c r="D81">
        <v>1</v>
      </c>
      <c r="E81">
        <v>0.1</v>
      </c>
      <c r="F81" t="s">
        <v>326</v>
      </c>
    </row>
    <row r="82" spans="1:14" x14ac:dyDescent="0.3">
      <c r="B82" t="s">
        <v>327</v>
      </c>
      <c r="C82">
        <v>0.1</v>
      </c>
      <c r="D82" t="s">
        <v>237</v>
      </c>
      <c r="E82">
        <v>64</v>
      </c>
      <c r="F82" t="s">
        <v>328</v>
      </c>
    </row>
    <row r="83" spans="1:14" x14ac:dyDescent="0.3">
      <c r="B83" t="s">
        <v>329</v>
      </c>
      <c r="C83">
        <v>0.1</v>
      </c>
      <c r="D83">
        <v>1</v>
      </c>
      <c r="E83">
        <v>0.1</v>
      </c>
      <c r="F83" t="s">
        <v>330</v>
      </c>
    </row>
    <row r="84" spans="1:14" x14ac:dyDescent="0.3">
      <c r="B84" t="s">
        <v>331</v>
      </c>
      <c r="C84">
        <v>0.1</v>
      </c>
      <c r="D84">
        <v>1</v>
      </c>
      <c r="E84">
        <v>0.1</v>
      </c>
      <c r="F84" t="s">
        <v>332</v>
      </c>
    </row>
    <row r="85" spans="1:14" x14ac:dyDescent="0.3">
      <c r="A85" s="6"/>
      <c r="B85" s="6" t="s">
        <v>333</v>
      </c>
      <c r="C85" s="6">
        <v>0.1</v>
      </c>
      <c r="D85" s="6">
        <v>1</v>
      </c>
      <c r="E85" s="6">
        <v>0.1</v>
      </c>
      <c r="F85" s="6" t="s">
        <v>334</v>
      </c>
      <c r="G85" s="6"/>
      <c r="H85" s="6"/>
      <c r="I85" s="6"/>
      <c r="J85" s="6"/>
      <c r="K85" s="6"/>
      <c r="L85" s="6"/>
      <c r="M85" s="6"/>
      <c r="N85" s="6"/>
    </row>
    <row r="86" spans="1:14" x14ac:dyDescent="0.3">
      <c r="B86" t="s">
        <v>335</v>
      </c>
      <c r="C86">
        <v>0.1</v>
      </c>
      <c r="D86">
        <v>1</v>
      </c>
      <c r="E86">
        <v>0.1</v>
      </c>
      <c r="F86" t="s">
        <v>336</v>
      </c>
    </row>
    <row r="87" spans="1:14" x14ac:dyDescent="0.3">
      <c r="B87" t="s">
        <v>337</v>
      </c>
      <c r="C87">
        <v>0.1</v>
      </c>
      <c r="D87">
        <v>1</v>
      </c>
      <c r="E87">
        <v>0.1</v>
      </c>
      <c r="F87" t="s">
        <v>338</v>
      </c>
    </row>
    <row r="88" spans="1:14" x14ac:dyDescent="0.3">
      <c r="B88" t="s">
        <v>339</v>
      </c>
      <c r="C88">
        <v>0.1</v>
      </c>
      <c r="D88">
        <v>1</v>
      </c>
      <c r="E88">
        <v>64</v>
      </c>
      <c r="F88" t="s">
        <v>340</v>
      </c>
    </row>
    <row r="89" spans="1:14" x14ac:dyDescent="0.3">
      <c r="B89" t="s">
        <v>341</v>
      </c>
      <c r="C89">
        <v>0.1</v>
      </c>
      <c r="D89">
        <v>1</v>
      </c>
      <c r="E89">
        <v>0.1</v>
      </c>
      <c r="F89" t="s">
        <v>342</v>
      </c>
    </row>
    <row r="90" spans="1:14" x14ac:dyDescent="0.3">
      <c r="B90" t="s">
        <v>343</v>
      </c>
      <c r="C90">
        <v>0.1</v>
      </c>
      <c r="D90" t="s">
        <v>237</v>
      </c>
      <c r="E90">
        <v>64</v>
      </c>
      <c r="F90" t="s">
        <v>344</v>
      </c>
    </row>
    <row r="91" spans="1:14" x14ac:dyDescent="0.3">
      <c r="B91" t="s">
        <v>345</v>
      </c>
      <c r="C91">
        <v>0.1</v>
      </c>
      <c r="D91">
        <v>1</v>
      </c>
      <c r="E91">
        <v>0.1</v>
      </c>
      <c r="F91" t="s">
        <v>346</v>
      </c>
    </row>
    <row r="92" spans="1:14" x14ac:dyDescent="0.3">
      <c r="B92" t="s">
        <v>347</v>
      </c>
      <c r="C92">
        <v>0.1</v>
      </c>
      <c r="D92">
        <v>1</v>
      </c>
      <c r="E92">
        <v>64</v>
      </c>
      <c r="F92" t="s">
        <v>348</v>
      </c>
    </row>
    <row r="93" spans="1:14" x14ac:dyDescent="0.3">
      <c r="A93" s="6"/>
      <c r="B93" s="6" t="s">
        <v>349</v>
      </c>
      <c r="C93" s="6">
        <v>0.1</v>
      </c>
      <c r="D93" s="6">
        <v>1</v>
      </c>
      <c r="E93" s="6">
        <v>64</v>
      </c>
      <c r="F93" s="6" t="s">
        <v>350</v>
      </c>
      <c r="G93" s="6"/>
      <c r="H93" s="6"/>
      <c r="I93" s="6"/>
      <c r="J93" s="6"/>
      <c r="K93" s="6"/>
      <c r="L93" s="6"/>
      <c r="M93" s="6"/>
      <c r="N93" s="6"/>
    </row>
    <row r="94" spans="1:14" x14ac:dyDescent="0.3">
      <c r="B94" t="s">
        <v>351</v>
      </c>
      <c r="C94">
        <v>0.1</v>
      </c>
      <c r="D94">
        <v>1</v>
      </c>
      <c r="E94">
        <v>64</v>
      </c>
      <c r="F94" t="s">
        <v>352</v>
      </c>
    </row>
    <row r="95" spans="1:14" x14ac:dyDescent="0.3">
      <c r="B95" t="s">
        <v>353</v>
      </c>
      <c r="C95">
        <v>0.1</v>
      </c>
      <c r="D95">
        <v>1</v>
      </c>
      <c r="E95">
        <v>0.1</v>
      </c>
      <c r="F95" t="s">
        <v>354</v>
      </c>
    </row>
    <row r="96" spans="1:14" x14ac:dyDescent="0.3">
      <c r="B96" t="s">
        <v>355</v>
      </c>
      <c r="C96">
        <v>0.1</v>
      </c>
      <c r="D96">
        <v>1</v>
      </c>
      <c r="E96">
        <v>64</v>
      </c>
      <c r="F96" t="s">
        <v>356</v>
      </c>
    </row>
    <row r="97" spans="2:6" x14ac:dyDescent="0.3">
      <c r="B97" t="s">
        <v>357</v>
      </c>
      <c r="C97">
        <v>0.1</v>
      </c>
      <c r="D97">
        <v>1</v>
      </c>
      <c r="E97">
        <v>34.69</v>
      </c>
      <c r="F97" t="s">
        <v>358</v>
      </c>
    </row>
    <row r="98" spans="2:6" x14ac:dyDescent="0.3">
      <c r="B98" t="s">
        <v>359</v>
      </c>
      <c r="C98">
        <v>0.1</v>
      </c>
      <c r="D98">
        <v>1</v>
      </c>
      <c r="E98">
        <v>64</v>
      </c>
      <c r="F98" t="s">
        <v>360</v>
      </c>
    </row>
    <row r="99" spans="2:6" x14ac:dyDescent="0.3">
      <c r="B99" t="s">
        <v>361</v>
      </c>
      <c r="C99">
        <v>0.1</v>
      </c>
      <c r="D99">
        <v>1</v>
      </c>
      <c r="E99">
        <v>0.1</v>
      </c>
      <c r="F99" t="s">
        <v>362</v>
      </c>
    </row>
    <row r="100" spans="2:6" x14ac:dyDescent="0.3">
      <c r="B100" t="s">
        <v>363</v>
      </c>
      <c r="C100">
        <v>0.1</v>
      </c>
      <c r="D100">
        <v>1</v>
      </c>
      <c r="E100">
        <v>0.1</v>
      </c>
      <c r="F100" t="s">
        <v>364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F2D9-F3B8-4E76-B945-1F8912116CA2}">
  <dimension ref="A1:J584"/>
  <sheetViews>
    <sheetView tabSelected="1" workbookViewId="0">
      <selection activeCell="U18" sqref="U18"/>
    </sheetView>
  </sheetViews>
  <sheetFormatPr defaultRowHeight="14.4" x14ac:dyDescent="0.3"/>
  <sheetData>
    <row r="1" spans="1:10" x14ac:dyDescent="0.3">
      <c r="B1" t="s">
        <v>161</v>
      </c>
      <c r="C1" t="s">
        <v>162</v>
      </c>
      <c r="D1" t="s">
        <v>163</v>
      </c>
      <c r="E1" t="s">
        <v>164</v>
      </c>
      <c r="F1" t="s">
        <v>165</v>
      </c>
    </row>
    <row r="2" spans="1:10" x14ac:dyDescent="0.3">
      <c r="B2" t="s">
        <v>365</v>
      </c>
      <c r="C2">
        <v>102.64</v>
      </c>
      <c r="D2">
        <v>1</v>
      </c>
      <c r="E2">
        <v>28.63</v>
      </c>
      <c r="F2" t="s">
        <v>366</v>
      </c>
    </row>
    <row r="3" spans="1:10" x14ac:dyDescent="0.3">
      <c r="B3" t="s">
        <v>367</v>
      </c>
      <c r="C3">
        <v>99.29</v>
      </c>
      <c r="D3">
        <v>1</v>
      </c>
      <c r="E3">
        <v>0.18</v>
      </c>
      <c r="F3" t="s">
        <v>368</v>
      </c>
    </row>
    <row r="4" spans="1:10" x14ac:dyDescent="0.3">
      <c r="B4" t="s">
        <v>369</v>
      </c>
      <c r="C4">
        <v>86.69</v>
      </c>
      <c r="D4">
        <v>1</v>
      </c>
      <c r="E4">
        <v>0.19</v>
      </c>
      <c r="F4" t="s">
        <v>370</v>
      </c>
    </row>
    <row r="5" spans="1:10" x14ac:dyDescent="0.3">
      <c r="B5" t="s">
        <v>371</v>
      </c>
      <c r="C5">
        <v>77.13</v>
      </c>
      <c r="D5">
        <v>1</v>
      </c>
      <c r="E5">
        <v>0.2</v>
      </c>
      <c r="F5" t="s">
        <v>372</v>
      </c>
    </row>
    <row r="6" spans="1:10" x14ac:dyDescent="0.3">
      <c r="B6" t="s">
        <v>373</v>
      </c>
      <c r="C6">
        <v>74.64</v>
      </c>
      <c r="D6">
        <v>1</v>
      </c>
      <c r="E6">
        <v>64</v>
      </c>
      <c r="F6" t="s">
        <v>374</v>
      </c>
    </row>
    <row r="7" spans="1:10" x14ac:dyDescent="0.3">
      <c r="B7" t="s">
        <v>375</v>
      </c>
      <c r="C7">
        <v>73.260000000000005</v>
      </c>
      <c r="D7">
        <v>1</v>
      </c>
      <c r="E7">
        <v>3.14</v>
      </c>
      <c r="F7" t="s">
        <v>376</v>
      </c>
    </row>
    <row r="8" spans="1:10" x14ac:dyDescent="0.3">
      <c r="B8" t="s">
        <v>377</v>
      </c>
      <c r="C8">
        <v>66.459999999999994</v>
      </c>
      <c r="D8">
        <v>1</v>
      </c>
      <c r="E8">
        <v>0.33</v>
      </c>
      <c r="F8" t="s">
        <v>378</v>
      </c>
    </row>
    <row r="9" spans="1:10" x14ac:dyDescent="0.3">
      <c r="B9" t="s">
        <v>379</v>
      </c>
      <c r="C9">
        <v>65.02</v>
      </c>
      <c r="D9">
        <v>1</v>
      </c>
      <c r="E9">
        <v>11.31</v>
      </c>
      <c r="F9" t="s">
        <v>380</v>
      </c>
    </row>
    <row r="10" spans="1:10" x14ac:dyDescent="0.3">
      <c r="B10" t="s">
        <v>381</v>
      </c>
      <c r="C10">
        <v>62.59</v>
      </c>
      <c r="D10">
        <v>1</v>
      </c>
      <c r="E10">
        <v>6.89</v>
      </c>
      <c r="F10" t="s">
        <v>382</v>
      </c>
    </row>
    <row r="11" spans="1:10" x14ac:dyDescent="0.3">
      <c r="A11" s="13"/>
      <c r="B11" s="13" t="s">
        <v>383</v>
      </c>
      <c r="C11" s="13">
        <v>62.06</v>
      </c>
      <c r="D11" s="13">
        <v>1</v>
      </c>
      <c r="E11" s="13">
        <v>5.16</v>
      </c>
      <c r="F11" s="13" t="s">
        <v>384</v>
      </c>
      <c r="G11" s="13"/>
      <c r="H11" s="13"/>
      <c r="I11" s="13"/>
      <c r="J11" s="13"/>
    </row>
    <row r="12" spans="1:10" x14ac:dyDescent="0.3">
      <c r="B12" t="s">
        <v>385</v>
      </c>
      <c r="C12">
        <v>57.96</v>
      </c>
      <c r="D12">
        <v>1</v>
      </c>
      <c r="E12">
        <v>11.24</v>
      </c>
      <c r="F12" t="s">
        <v>386</v>
      </c>
    </row>
    <row r="13" spans="1:10" x14ac:dyDescent="0.3">
      <c r="B13" t="s">
        <v>313</v>
      </c>
      <c r="C13">
        <v>57.59</v>
      </c>
      <c r="D13">
        <v>1</v>
      </c>
      <c r="E13">
        <v>0.26</v>
      </c>
      <c r="F13" t="s">
        <v>314</v>
      </c>
    </row>
    <row r="14" spans="1:10" x14ac:dyDescent="0.3">
      <c r="B14" t="s">
        <v>387</v>
      </c>
      <c r="C14">
        <v>57.54</v>
      </c>
      <c r="D14">
        <v>1</v>
      </c>
      <c r="E14">
        <v>0.05</v>
      </c>
      <c r="F14" t="s">
        <v>388</v>
      </c>
    </row>
    <row r="15" spans="1:10" x14ac:dyDescent="0.3">
      <c r="B15" t="s">
        <v>389</v>
      </c>
      <c r="C15">
        <v>57.33</v>
      </c>
      <c r="D15">
        <v>1</v>
      </c>
      <c r="E15">
        <v>3.03</v>
      </c>
      <c r="F15" t="s">
        <v>390</v>
      </c>
    </row>
    <row r="16" spans="1:10" x14ac:dyDescent="0.3">
      <c r="B16" t="s">
        <v>391</v>
      </c>
      <c r="C16">
        <v>56.53</v>
      </c>
      <c r="D16">
        <v>1</v>
      </c>
      <c r="E16">
        <v>2.63</v>
      </c>
      <c r="F16" t="s">
        <v>392</v>
      </c>
    </row>
    <row r="17" spans="1:10" x14ac:dyDescent="0.3">
      <c r="B17" t="s">
        <v>186</v>
      </c>
      <c r="C17">
        <v>55.47</v>
      </c>
      <c r="D17">
        <v>1</v>
      </c>
      <c r="E17">
        <v>10.210000000000001</v>
      </c>
      <c r="F17" t="s">
        <v>187</v>
      </c>
    </row>
    <row r="18" spans="1:10" x14ac:dyDescent="0.3">
      <c r="B18" t="s">
        <v>393</v>
      </c>
      <c r="C18">
        <v>51.86</v>
      </c>
      <c r="D18">
        <v>1</v>
      </c>
      <c r="E18">
        <v>39.369999999999997</v>
      </c>
      <c r="F18" t="s">
        <v>394</v>
      </c>
    </row>
    <row r="19" spans="1:10" x14ac:dyDescent="0.3">
      <c r="B19" t="s">
        <v>395</v>
      </c>
      <c r="C19">
        <v>51.54</v>
      </c>
      <c r="D19">
        <v>1</v>
      </c>
      <c r="E19">
        <v>0.21</v>
      </c>
      <c r="F19" t="s">
        <v>396</v>
      </c>
    </row>
    <row r="20" spans="1:10" x14ac:dyDescent="0.3">
      <c r="B20" t="s">
        <v>397</v>
      </c>
      <c r="C20">
        <v>49.87</v>
      </c>
      <c r="D20">
        <v>1</v>
      </c>
      <c r="E20">
        <v>7.0000000000000007E-2</v>
      </c>
      <c r="F20" t="s">
        <v>398</v>
      </c>
    </row>
    <row r="21" spans="1:10" x14ac:dyDescent="0.3">
      <c r="B21" t="s">
        <v>399</v>
      </c>
      <c r="C21">
        <v>49.82</v>
      </c>
      <c r="D21">
        <v>1</v>
      </c>
      <c r="E21">
        <v>10.029999999999999</v>
      </c>
      <c r="F21" t="s">
        <v>400</v>
      </c>
    </row>
    <row r="22" spans="1:10" x14ac:dyDescent="0.3">
      <c r="B22" t="s">
        <v>401</v>
      </c>
      <c r="C22">
        <v>49.81</v>
      </c>
      <c r="D22">
        <v>1</v>
      </c>
      <c r="E22">
        <v>15.93</v>
      </c>
      <c r="F22" t="s">
        <v>402</v>
      </c>
    </row>
    <row r="23" spans="1:10" x14ac:dyDescent="0.3">
      <c r="B23" t="s">
        <v>403</v>
      </c>
      <c r="C23">
        <v>47.59</v>
      </c>
      <c r="D23">
        <v>1</v>
      </c>
      <c r="E23">
        <v>3.08</v>
      </c>
      <c r="F23" t="s">
        <v>404</v>
      </c>
    </row>
    <row r="24" spans="1:10" x14ac:dyDescent="0.3">
      <c r="B24" t="s">
        <v>405</v>
      </c>
      <c r="C24">
        <v>47.3</v>
      </c>
      <c r="D24">
        <v>1</v>
      </c>
      <c r="E24">
        <v>2.75</v>
      </c>
      <c r="F24" t="s">
        <v>406</v>
      </c>
    </row>
    <row r="25" spans="1:10" x14ac:dyDescent="0.3">
      <c r="B25" t="s">
        <v>407</v>
      </c>
      <c r="C25">
        <v>45.81</v>
      </c>
      <c r="D25">
        <v>1</v>
      </c>
      <c r="E25">
        <v>0.4</v>
      </c>
      <c r="F25" t="s">
        <v>408</v>
      </c>
    </row>
    <row r="26" spans="1:10" x14ac:dyDescent="0.3">
      <c r="B26" t="s">
        <v>409</v>
      </c>
      <c r="C26">
        <v>45.36</v>
      </c>
      <c r="D26">
        <v>1</v>
      </c>
      <c r="E26">
        <v>4.3600000000000003</v>
      </c>
      <c r="F26" t="s">
        <v>410</v>
      </c>
    </row>
    <row r="27" spans="1:10" x14ac:dyDescent="0.3">
      <c r="B27" t="s">
        <v>411</v>
      </c>
      <c r="C27">
        <v>45.14</v>
      </c>
      <c r="D27">
        <v>1</v>
      </c>
      <c r="E27">
        <v>2.42</v>
      </c>
      <c r="F27" t="s">
        <v>412</v>
      </c>
    </row>
    <row r="28" spans="1:10" x14ac:dyDescent="0.3">
      <c r="B28" t="s">
        <v>413</v>
      </c>
      <c r="C28">
        <v>45.07</v>
      </c>
      <c r="D28">
        <v>1</v>
      </c>
      <c r="E28">
        <v>0.39</v>
      </c>
      <c r="F28" t="s">
        <v>414</v>
      </c>
    </row>
    <row r="29" spans="1:10" x14ac:dyDescent="0.3">
      <c r="B29" t="s">
        <v>415</v>
      </c>
      <c r="C29">
        <v>44.49</v>
      </c>
      <c r="D29">
        <v>1</v>
      </c>
      <c r="E29">
        <v>0.21</v>
      </c>
      <c r="F29" t="s">
        <v>416</v>
      </c>
    </row>
    <row r="30" spans="1:10" x14ac:dyDescent="0.3">
      <c r="A30" s="13"/>
      <c r="B30" s="13" t="s">
        <v>417</v>
      </c>
      <c r="C30" s="13">
        <v>44.03</v>
      </c>
      <c r="D30" s="13">
        <v>1</v>
      </c>
      <c r="E30" s="13">
        <v>3.53</v>
      </c>
      <c r="F30" s="13" t="s">
        <v>418</v>
      </c>
      <c r="G30" s="13"/>
      <c r="H30" s="13"/>
      <c r="I30" s="13"/>
      <c r="J30" s="13"/>
    </row>
    <row r="31" spans="1:10" x14ac:dyDescent="0.3">
      <c r="B31" t="s">
        <v>419</v>
      </c>
      <c r="C31">
        <v>43.46</v>
      </c>
      <c r="D31">
        <v>1</v>
      </c>
      <c r="E31">
        <v>0.39</v>
      </c>
      <c r="F31" t="s">
        <v>420</v>
      </c>
    </row>
    <row r="32" spans="1:10" x14ac:dyDescent="0.3">
      <c r="B32" t="s">
        <v>421</v>
      </c>
      <c r="C32">
        <v>42.67</v>
      </c>
      <c r="D32">
        <v>1</v>
      </c>
      <c r="E32">
        <v>9.66</v>
      </c>
      <c r="F32" t="s">
        <v>422</v>
      </c>
    </row>
    <row r="33" spans="1:10" x14ac:dyDescent="0.3">
      <c r="B33" t="s">
        <v>423</v>
      </c>
      <c r="C33">
        <v>41.25</v>
      </c>
      <c r="D33">
        <v>1</v>
      </c>
      <c r="E33">
        <v>2.0099999999999998</v>
      </c>
      <c r="F33" t="s">
        <v>424</v>
      </c>
    </row>
    <row r="34" spans="1:10" x14ac:dyDescent="0.3">
      <c r="B34" t="s">
        <v>425</v>
      </c>
      <c r="C34">
        <v>40.200000000000003</v>
      </c>
      <c r="D34">
        <v>1</v>
      </c>
      <c r="E34">
        <v>2.2000000000000002</v>
      </c>
      <c r="F34" t="s">
        <v>426</v>
      </c>
    </row>
    <row r="35" spans="1:10" x14ac:dyDescent="0.3">
      <c r="B35" t="s">
        <v>427</v>
      </c>
      <c r="C35">
        <v>39.72</v>
      </c>
      <c r="D35">
        <v>1</v>
      </c>
      <c r="E35">
        <v>0.41</v>
      </c>
      <c r="F35" t="s">
        <v>428</v>
      </c>
    </row>
    <row r="36" spans="1:10" x14ac:dyDescent="0.3">
      <c r="B36" t="s">
        <v>429</v>
      </c>
      <c r="C36">
        <v>39.49</v>
      </c>
      <c r="D36">
        <v>1</v>
      </c>
      <c r="E36">
        <v>0.48</v>
      </c>
      <c r="F36" t="s">
        <v>430</v>
      </c>
    </row>
    <row r="37" spans="1:10" x14ac:dyDescent="0.3">
      <c r="A37" s="13"/>
      <c r="B37" s="13" t="s">
        <v>168</v>
      </c>
      <c r="C37" s="13">
        <v>39.270000000000003</v>
      </c>
      <c r="D37" s="13">
        <v>1</v>
      </c>
      <c r="E37" s="13">
        <v>11.7</v>
      </c>
      <c r="F37" s="13" t="s">
        <v>169</v>
      </c>
      <c r="G37" s="13"/>
      <c r="H37" s="13"/>
      <c r="I37" s="13"/>
      <c r="J37" s="13"/>
    </row>
    <row r="38" spans="1:10" x14ac:dyDescent="0.3">
      <c r="B38" t="s">
        <v>431</v>
      </c>
      <c r="C38">
        <v>38.86</v>
      </c>
      <c r="D38">
        <v>1</v>
      </c>
      <c r="E38">
        <v>62.45</v>
      </c>
      <c r="F38" t="s">
        <v>432</v>
      </c>
    </row>
    <row r="39" spans="1:10" x14ac:dyDescent="0.3">
      <c r="B39" t="s">
        <v>433</v>
      </c>
      <c r="C39">
        <v>37.39</v>
      </c>
      <c r="D39">
        <v>1</v>
      </c>
      <c r="E39">
        <v>0.12</v>
      </c>
      <c r="F39" t="s">
        <v>434</v>
      </c>
    </row>
    <row r="40" spans="1:10" x14ac:dyDescent="0.3">
      <c r="B40" t="s">
        <v>435</v>
      </c>
      <c r="C40">
        <v>37.36</v>
      </c>
      <c r="D40">
        <v>1</v>
      </c>
      <c r="E40">
        <v>3.59</v>
      </c>
      <c r="F40" t="s">
        <v>436</v>
      </c>
    </row>
    <row r="41" spans="1:10" x14ac:dyDescent="0.3">
      <c r="B41" t="s">
        <v>437</v>
      </c>
      <c r="C41">
        <v>37.35</v>
      </c>
      <c r="D41">
        <v>1</v>
      </c>
      <c r="E41">
        <v>0.28000000000000003</v>
      </c>
      <c r="F41" t="s">
        <v>438</v>
      </c>
    </row>
    <row r="42" spans="1:10" x14ac:dyDescent="0.3">
      <c r="B42" t="s">
        <v>439</v>
      </c>
      <c r="C42">
        <v>37.119999999999997</v>
      </c>
      <c r="D42">
        <v>1</v>
      </c>
      <c r="E42">
        <v>0.04</v>
      </c>
      <c r="F42" t="s">
        <v>440</v>
      </c>
    </row>
    <row r="43" spans="1:10" x14ac:dyDescent="0.3">
      <c r="B43" t="s">
        <v>441</v>
      </c>
      <c r="C43">
        <v>36.450000000000003</v>
      </c>
      <c r="D43">
        <v>1</v>
      </c>
      <c r="E43">
        <v>2.93</v>
      </c>
      <c r="F43" t="s">
        <v>442</v>
      </c>
    </row>
    <row r="44" spans="1:10" x14ac:dyDescent="0.3">
      <c r="A44" s="13"/>
      <c r="B44" s="13" t="s">
        <v>443</v>
      </c>
      <c r="C44" s="13">
        <v>36.36</v>
      </c>
      <c r="D44" s="13">
        <v>1</v>
      </c>
      <c r="E44" s="13">
        <v>0.05</v>
      </c>
      <c r="F44" s="13" t="s">
        <v>444</v>
      </c>
      <c r="G44" s="13"/>
      <c r="H44" s="13"/>
      <c r="I44" s="13"/>
      <c r="J44" s="13"/>
    </row>
    <row r="45" spans="1:10" x14ac:dyDescent="0.3">
      <c r="B45" t="s">
        <v>445</v>
      </c>
      <c r="C45">
        <v>36.29</v>
      </c>
      <c r="D45">
        <v>1</v>
      </c>
      <c r="E45">
        <v>0.24</v>
      </c>
      <c r="F45" t="s">
        <v>446</v>
      </c>
    </row>
    <row r="46" spans="1:10" x14ac:dyDescent="0.3">
      <c r="B46" t="s">
        <v>447</v>
      </c>
      <c r="C46">
        <v>36.25</v>
      </c>
      <c r="D46">
        <v>1</v>
      </c>
      <c r="E46">
        <v>0.34</v>
      </c>
      <c r="F46" t="s">
        <v>448</v>
      </c>
    </row>
    <row r="47" spans="1:10" x14ac:dyDescent="0.3">
      <c r="B47" t="s">
        <v>449</v>
      </c>
      <c r="C47">
        <v>34.99</v>
      </c>
      <c r="D47">
        <v>1</v>
      </c>
      <c r="E47">
        <v>3.39</v>
      </c>
      <c r="F47" t="s">
        <v>450</v>
      </c>
    </row>
    <row r="48" spans="1:10" x14ac:dyDescent="0.3">
      <c r="B48" t="s">
        <v>451</v>
      </c>
      <c r="C48">
        <v>34.869999999999997</v>
      </c>
      <c r="D48">
        <v>1</v>
      </c>
      <c r="E48">
        <v>3.21</v>
      </c>
      <c r="F48" t="s">
        <v>452</v>
      </c>
    </row>
    <row r="49" spans="1:10" x14ac:dyDescent="0.3">
      <c r="B49" t="s">
        <v>453</v>
      </c>
      <c r="C49">
        <v>34.85</v>
      </c>
      <c r="D49">
        <v>1</v>
      </c>
      <c r="E49">
        <v>2.41</v>
      </c>
      <c r="F49" t="s">
        <v>454</v>
      </c>
    </row>
    <row r="50" spans="1:10" x14ac:dyDescent="0.3">
      <c r="B50" t="s">
        <v>455</v>
      </c>
      <c r="C50">
        <v>34.67</v>
      </c>
      <c r="D50">
        <v>1</v>
      </c>
      <c r="E50">
        <v>3.05</v>
      </c>
      <c r="F50" t="s">
        <v>456</v>
      </c>
    </row>
    <row r="51" spans="1:10" x14ac:dyDescent="0.3">
      <c r="B51" t="s">
        <v>457</v>
      </c>
      <c r="C51">
        <v>34.54</v>
      </c>
      <c r="D51">
        <v>1</v>
      </c>
      <c r="E51">
        <v>0.32</v>
      </c>
      <c r="F51" t="s">
        <v>458</v>
      </c>
    </row>
    <row r="52" spans="1:10" x14ac:dyDescent="0.3">
      <c r="B52" t="s">
        <v>459</v>
      </c>
      <c r="C52">
        <v>34.090000000000003</v>
      </c>
      <c r="D52">
        <v>1</v>
      </c>
      <c r="E52">
        <v>13.85</v>
      </c>
      <c r="F52" t="s">
        <v>460</v>
      </c>
    </row>
    <row r="53" spans="1:10" x14ac:dyDescent="0.3">
      <c r="B53" t="s">
        <v>461</v>
      </c>
      <c r="C53">
        <v>33.82</v>
      </c>
      <c r="D53">
        <v>1</v>
      </c>
      <c r="E53">
        <v>4.21</v>
      </c>
      <c r="F53" t="s">
        <v>462</v>
      </c>
    </row>
    <row r="54" spans="1:10" x14ac:dyDescent="0.3">
      <c r="B54" t="s">
        <v>463</v>
      </c>
      <c r="C54">
        <v>33.82</v>
      </c>
      <c r="D54">
        <v>1</v>
      </c>
      <c r="E54">
        <v>0.32</v>
      </c>
      <c r="F54" t="s">
        <v>464</v>
      </c>
    </row>
    <row r="55" spans="1:10" x14ac:dyDescent="0.3">
      <c r="B55" t="s">
        <v>166</v>
      </c>
      <c r="C55">
        <v>33.69</v>
      </c>
      <c r="D55">
        <v>1</v>
      </c>
      <c r="E55">
        <v>4.2699999999999996</v>
      </c>
      <c r="F55" t="s">
        <v>167</v>
      </c>
    </row>
    <row r="56" spans="1:10" x14ac:dyDescent="0.3">
      <c r="B56" t="s">
        <v>465</v>
      </c>
      <c r="C56">
        <v>33.619999999999997</v>
      </c>
      <c r="D56">
        <v>1</v>
      </c>
      <c r="E56">
        <v>3.03</v>
      </c>
      <c r="F56" t="s">
        <v>466</v>
      </c>
    </row>
    <row r="57" spans="1:10" x14ac:dyDescent="0.3">
      <c r="B57" t="s">
        <v>467</v>
      </c>
      <c r="C57">
        <v>33.369999999999997</v>
      </c>
      <c r="D57">
        <v>1</v>
      </c>
      <c r="E57">
        <v>0.5</v>
      </c>
      <c r="F57" t="s">
        <v>468</v>
      </c>
    </row>
    <row r="58" spans="1:10" x14ac:dyDescent="0.3">
      <c r="B58" t="s">
        <v>469</v>
      </c>
      <c r="C58">
        <v>32.880000000000003</v>
      </c>
      <c r="D58">
        <v>1</v>
      </c>
      <c r="E58">
        <v>2.2999999999999998</v>
      </c>
      <c r="F58" t="s">
        <v>470</v>
      </c>
    </row>
    <row r="59" spans="1:10" x14ac:dyDescent="0.3">
      <c r="A59" s="6"/>
      <c r="B59" s="6" t="s">
        <v>471</v>
      </c>
      <c r="C59" s="6">
        <v>32.51</v>
      </c>
      <c r="D59" s="6">
        <v>1</v>
      </c>
      <c r="E59" s="6">
        <v>0.34</v>
      </c>
      <c r="F59" s="6" t="s">
        <v>472</v>
      </c>
      <c r="G59" s="6"/>
      <c r="H59" s="6"/>
      <c r="I59" s="6"/>
      <c r="J59" s="6"/>
    </row>
    <row r="60" spans="1:10" x14ac:dyDescent="0.3">
      <c r="B60" t="s">
        <v>473</v>
      </c>
      <c r="C60">
        <v>32.22</v>
      </c>
      <c r="D60">
        <v>1</v>
      </c>
      <c r="E60">
        <v>7.92</v>
      </c>
      <c r="F60" t="s">
        <v>474</v>
      </c>
    </row>
    <row r="61" spans="1:10" x14ac:dyDescent="0.3">
      <c r="B61" t="s">
        <v>475</v>
      </c>
      <c r="C61">
        <v>32.22</v>
      </c>
      <c r="D61">
        <v>1</v>
      </c>
      <c r="E61">
        <v>29.53</v>
      </c>
      <c r="F61" t="s">
        <v>476</v>
      </c>
    </row>
    <row r="62" spans="1:10" x14ac:dyDescent="0.3">
      <c r="A62" s="6"/>
      <c r="B62" s="6" t="s">
        <v>477</v>
      </c>
      <c r="C62" s="6">
        <v>31.61</v>
      </c>
      <c r="D62" s="6">
        <v>1</v>
      </c>
      <c r="E62" s="6">
        <v>0.15</v>
      </c>
      <c r="F62" s="6" t="s">
        <v>478</v>
      </c>
      <c r="G62" s="6"/>
      <c r="H62" s="6"/>
      <c r="I62" s="6"/>
      <c r="J62" s="6"/>
    </row>
    <row r="63" spans="1:10" x14ac:dyDescent="0.3">
      <c r="B63" t="s">
        <v>479</v>
      </c>
      <c r="C63">
        <v>31.16</v>
      </c>
      <c r="D63">
        <v>1</v>
      </c>
      <c r="E63">
        <v>0.4</v>
      </c>
      <c r="F63" t="s">
        <v>480</v>
      </c>
    </row>
    <row r="64" spans="1:10" x14ac:dyDescent="0.3">
      <c r="B64" t="s">
        <v>481</v>
      </c>
      <c r="C64">
        <v>31.03</v>
      </c>
      <c r="D64">
        <v>1</v>
      </c>
      <c r="E64">
        <v>0.15</v>
      </c>
      <c r="F64" t="s">
        <v>482</v>
      </c>
    </row>
    <row r="65" spans="2:6" x14ac:dyDescent="0.3">
      <c r="B65" t="s">
        <v>483</v>
      </c>
      <c r="C65">
        <v>30.6</v>
      </c>
      <c r="D65">
        <v>1</v>
      </c>
      <c r="E65">
        <v>0.44</v>
      </c>
      <c r="F65" t="s">
        <v>484</v>
      </c>
    </row>
    <row r="66" spans="2:6" x14ac:dyDescent="0.3">
      <c r="B66" t="s">
        <v>485</v>
      </c>
      <c r="C66">
        <v>30.16</v>
      </c>
      <c r="D66">
        <v>1</v>
      </c>
      <c r="E66">
        <v>0.32</v>
      </c>
      <c r="F66" t="s">
        <v>486</v>
      </c>
    </row>
    <row r="67" spans="2:6" x14ac:dyDescent="0.3">
      <c r="B67" t="s">
        <v>487</v>
      </c>
      <c r="C67">
        <v>30.07</v>
      </c>
      <c r="D67">
        <v>1</v>
      </c>
      <c r="E67">
        <v>12.42</v>
      </c>
      <c r="F67" t="s">
        <v>488</v>
      </c>
    </row>
    <row r="68" spans="2:6" x14ac:dyDescent="0.3">
      <c r="B68" t="s">
        <v>489</v>
      </c>
      <c r="C68">
        <v>29.44</v>
      </c>
      <c r="D68">
        <v>1</v>
      </c>
      <c r="E68">
        <v>4.3899999999999997</v>
      </c>
      <c r="F68" t="s">
        <v>490</v>
      </c>
    </row>
    <row r="69" spans="2:6" x14ac:dyDescent="0.3">
      <c r="B69" t="s">
        <v>491</v>
      </c>
      <c r="C69">
        <v>29.35</v>
      </c>
      <c r="D69">
        <v>1</v>
      </c>
      <c r="E69">
        <v>0.15</v>
      </c>
      <c r="F69" t="s">
        <v>492</v>
      </c>
    </row>
    <row r="70" spans="2:6" x14ac:dyDescent="0.3">
      <c r="B70" t="s">
        <v>493</v>
      </c>
      <c r="C70">
        <v>29.16</v>
      </c>
      <c r="D70">
        <v>1</v>
      </c>
      <c r="E70">
        <v>0.23</v>
      </c>
      <c r="F70" t="s">
        <v>494</v>
      </c>
    </row>
    <row r="71" spans="2:6" x14ac:dyDescent="0.3">
      <c r="B71" t="s">
        <v>495</v>
      </c>
      <c r="C71">
        <v>28.96</v>
      </c>
      <c r="D71">
        <v>1</v>
      </c>
      <c r="E71">
        <v>45.03</v>
      </c>
      <c r="F71" t="s">
        <v>496</v>
      </c>
    </row>
    <row r="72" spans="2:6" x14ac:dyDescent="0.3">
      <c r="B72" t="s">
        <v>497</v>
      </c>
      <c r="C72">
        <v>28.85</v>
      </c>
      <c r="D72">
        <v>1</v>
      </c>
      <c r="E72">
        <v>5.94</v>
      </c>
      <c r="F72" t="s">
        <v>498</v>
      </c>
    </row>
    <row r="73" spans="2:6" x14ac:dyDescent="0.3">
      <c r="B73" t="s">
        <v>319</v>
      </c>
      <c r="C73">
        <v>28.5</v>
      </c>
      <c r="D73">
        <v>1</v>
      </c>
      <c r="E73">
        <v>22.18</v>
      </c>
      <c r="F73" t="s">
        <v>320</v>
      </c>
    </row>
    <row r="74" spans="2:6" x14ac:dyDescent="0.3">
      <c r="B74" t="s">
        <v>499</v>
      </c>
      <c r="C74">
        <v>28.15</v>
      </c>
      <c r="D74">
        <v>1</v>
      </c>
      <c r="E74">
        <v>0.43</v>
      </c>
      <c r="F74" t="s">
        <v>500</v>
      </c>
    </row>
    <row r="75" spans="2:6" x14ac:dyDescent="0.3">
      <c r="B75" t="s">
        <v>501</v>
      </c>
      <c r="C75">
        <v>27.84</v>
      </c>
      <c r="D75">
        <v>1</v>
      </c>
      <c r="E75">
        <v>21.55</v>
      </c>
      <c r="F75" t="s">
        <v>502</v>
      </c>
    </row>
    <row r="76" spans="2:6" x14ac:dyDescent="0.3">
      <c r="B76" t="s">
        <v>503</v>
      </c>
      <c r="C76">
        <v>27.24</v>
      </c>
      <c r="D76">
        <v>1</v>
      </c>
      <c r="E76">
        <v>0.44</v>
      </c>
      <c r="F76" t="s">
        <v>504</v>
      </c>
    </row>
    <row r="77" spans="2:6" x14ac:dyDescent="0.3">
      <c r="B77" t="s">
        <v>505</v>
      </c>
      <c r="C77">
        <v>27.08</v>
      </c>
      <c r="D77">
        <v>1</v>
      </c>
      <c r="E77">
        <v>0.46</v>
      </c>
      <c r="F77" t="s">
        <v>506</v>
      </c>
    </row>
    <row r="78" spans="2:6" x14ac:dyDescent="0.3">
      <c r="B78" t="s">
        <v>507</v>
      </c>
      <c r="C78">
        <v>27.04</v>
      </c>
      <c r="D78">
        <v>1</v>
      </c>
      <c r="E78">
        <v>0.06</v>
      </c>
      <c r="F78" t="s">
        <v>508</v>
      </c>
    </row>
    <row r="79" spans="2:6" x14ac:dyDescent="0.3">
      <c r="B79" t="s">
        <v>509</v>
      </c>
      <c r="C79">
        <v>26.85</v>
      </c>
      <c r="D79">
        <v>1</v>
      </c>
      <c r="E79">
        <v>0.25</v>
      </c>
      <c r="F79" t="s">
        <v>510</v>
      </c>
    </row>
    <row r="80" spans="2:6" x14ac:dyDescent="0.3">
      <c r="B80" t="s">
        <v>184</v>
      </c>
      <c r="C80">
        <v>26.83</v>
      </c>
      <c r="D80">
        <v>1</v>
      </c>
      <c r="E80">
        <v>34.43</v>
      </c>
      <c r="F80" t="s">
        <v>185</v>
      </c>
    </row>
    <row r="81" spans="2:6" x14ac:dyDescent="0.3">
      <c r="B81" t="s">
        <v>511</v>
      </c>
      <c r="C81">
        <v>26.68</v>
      </c>
      <c r="D81">
        <v>1</v>
      </c>
      <c r="E81">
        <v>0.34</v>
      </c>
      <c r="F81" t="s">
        <v>512</v>
      </c>
    </row>
    <row r="82" spans="2:6" x14ac:dyDescent="0.3">
      <c r="B82" t="s">
        <v>513</v>
      </c>
      <c r="C82">
        <v>26.16</v>
      </c>
      <c r="D82">
        <v>1</v>
      </c>
      <c r="E82">
        <v>2.08</v>
      </c>
      <c r="F82" t="s">
        <v>514</v>
      </c>
    </row>
    <row r="83" spans="2:6" x14ac:dyDescent="0.3">
      <c r="B83" t="s">
        <v>515</v>
      </c>
      <c r="C83">
        <v>26.1</v>
      </c>
      <c r="D83">
        <v>1</v>
      </c>
      <c r="E83">
        <v>0.38</v>
      </c>
      <c r="F83" t="s">
        <v>516</v>
      </c>
    </row>
    <row r="84" spans="2:6" x14ac:dyDescent="0.3">
      <c r="B84" t="s">
        <v>517</v>
      </c>
      <c r="C84">
        <v>26</v>
      </c>
      <c r="D84">
        <v>1</v>
      </c>
      <c r="E84">
        <v>2.91</v>
      </c>
      <c r="F84" t="s">
        <v>518</v>
      </c>
    </row>
    <row r="85" spans="2:6" x14ac:dyDescent="0.3">
      <c r="B85" t="s">
        <v>519</v>
      </c>
      <c r="C85">
        <v>26</v>
      </c>
      <c r="D85">
        <v>1</v>
      </c>
      <c r="E85">
        <v>15.21</v>
      </c>
      <c r="F85" t="s">
        <v>520</v>
      </c>
    </row>
    <row r="86" spans="2:6" x14ac:dyDescent="0.3">
      <c r="B86" t="s">
        <v>521</v>
      </c>
      <c r="C86">
        <v>25.77</v>
      </c>
      <c r="D86">
        <v>1</v>
      </c>
      <c r="E86">
        <v>0.05</v>
      </c>
      <c r="F86" t="s">
        <v>522</v>
      </c>
    </row>
    <row r="87" spans="2:6" x14ac:dyDescent="0.3">
      <c r="B87" t="s">
        <v>523</v>
      </c>
      <c r="C87">
        <v>25.29</v>
      </c>
      <c r="D87">
        <v>1</v>
      </c>
      <c r="E87">
        <v>2.78</v>
      </c>
      <c r="F87" t="s">
        <v>524</v>
      </c>
    </row>
    <row r="88" spans="2:6" x14ac:dyDescent="0.3">
      <c r="B88" t="s">
        <v>525</v>
      </c>
      <c r="C88">
        <v>24.82</v>
      </c>
      <c r="D88">
        <v>1</v>
      </c>
      <c r="E88">
        <v>0.42</v>
      </c>
      <c r="F88" t="s">
        <v>526</v>
      </c>
    </row>
    <row r="89" spans="2:6" x14ac:dyDescent="0.3">
      <c r="B89" t="s">
        <v>527</v>
      </c>
      <c r="C89">
        <v>24.8</v>
      </c>
      <c r="D89">
        <v>1</v>
      </c>
      <c r="E89">
        <v>2.31</v>
      </c>
      <c r="F89" t="s">
        <v>528</v>
      </c>
    </row>
    <row r="90" spans="2:6" x14ac:dyDescent="0.3">
      <c r="B90" t="s">
        <v>529</v>
      </c>
      <c r="C90">
        <v>24.75</v>
      </c>
      <c r="D90">
        <v>1</v>
      </c>
      <c r="E90">
        <v>3.07</v>
      </c>
      <c r="F90" t="s">
        <v>530</v>
      </c>
    </row>
    <row r="91" spans="2:6" x14ac:dyDescent="0.3">
      <c r="B91" t="s">
        <v>531</v>
      </c>
      <c r="C91">
        <v>24.71</v>
      </c>
      <c r="D91">
        <v>1</v>
      </c>
      <c r="E91">
        <v>21.89</v>
      </c>
      <c r="F91" t="s">
        <v>532</v>
      </c>
    </row>
    <row r="92" spans="2:6" x14ac:dyDescent="0.3">
      <c r="B92" t="s">
        <v>533</v>
      </c>
      <c r="C92">
        <v>23.82</v>
      </c>
      <c r="D92">
        <v>1</v>
      </c>
      <c r="E92">
        <v>0.46</v>
      </c>
      <c r="F92" t="s">
        <v>534</v>
      </c>
    </row>
    <row r="93" spans="2:6" x14ac:dyDescent="0.3">
      <c r="B93" t="s">
        <v>535</v>
      </c>
      <c r="C93">
        <v>23.73</v>
      </c>
      <c r="D93">
        <v>1</v>
      </c>
      <c r="E93">
        <v>0.32</v>
      </c>
      <c r="F93" t="s">
        <v>536</v>
      </c>
    </row>
    <row r="94" spans="2:6" x14ac:dyDescent="0.3">
      <c r="B94" t="s">
        <v>537</v>
      </c>
      <c r="C94">
        <v>23.03</v>
      </c>
      <c r="D94">
        <v>1</v>
      </c>
      <c r="E94">
        <v>0.37</v>
      </c>
      <c r="F94" t="s">
        <v>538</v>
      </c>
    </row>
    <row r="95" spans="2:6" x14ac:dyDescent="0.3">
      <c r="B95" t="s">
        <v>539</v>
      </c>
      <c r="C95">
        <v>22.71</v>
      </c>
      <c r="D95">
        <v>1</v>
      </c>
      <c r="E95">
        <v>56.97</v>
      </c>
      <c r="F95" t="s">
        <v>540</v>
      </c>
    </row>
    <row r="96" spans="2:6" x14ac:dyDescent="0.3">
      <c r="B96" t="s">
        <v>541</v>
      </c>
      <c r="C96">
        <v>22.63</v>
      </c>
      <c r="D96">
        <v>1</v>
      </c>
      <c r="E96">
        <v>0.19</v>
      </c>
      <c r="F96" t="s">
        <v>542</v>
      </c>
    </row>
    <row r="97" spans="2:6" x14ac:dyDescent="0.3">
      <c r="B97" t="s">
        <v>543</v>
      </c>
      <c r="C97">
        <v>22.42</v>
      </c>
      <c r="D97">
        <v>1</v>
      </c>
      <c r="E97">
        <v>0.12</v>
      </c>
      <c r="F97" t="s">
        <v>544</v>
      </c>
    </row>
    <row r="98" spans="2:6" x14ac:dyDescent="0.3">
      <c r="B98" t="s">
        <v>545</v>
      </c>
      <c r="C98">
        <v>22.39</v>
      </c>
      <c r="D98">
        <v>1</v>
      </c>
      <c r="E98">
        <v>2.4900000000000002</v>
      </c>
      <c r="F98" t="s">
        <v>546</v>
      </c>
    </row>
    <row r="99" spans="2:6" x14ac:dyDescent="0.3">
      <c r="B99" t="s">
        <v>547</v>
      </c>
      <c r="C99">
        <v>22.24</v>
      </c>
      <c r="D99">
        <v>1</v>
      </c>
      <c r="E99">
        <v>13.79</v>
      </c>
      <c r="F99" t="s">
        <v>548</v>
      </c>
    </row>
    <row r="100" spans="2:6" x14ac:dyDescent="0.3">
      <c r="B100" t="s">
        <v>549</v>
      </c>
      <c r="C100">
        <v>21.94</v>
      </c>
      <c r="D100">
        <v>1</v>
      </c>
      <c r="E100">
        <v>0.28000000000000003</v>
      </c>
      <c r="F100" t="s">
        <v>550</v>
      </c>
    </row>
    <row r="101" spans="2:6" x14ac:dyDescent="0.3">
      <c r="B101" t="s">
        <v>551</v>
      </c>
      <c r="C101">
        <v>21.64</v>
      </c>
      <c r="D101">
        <v>1</v>
      </c>
      <c r="E101">
        <v>0.28999999999999998</v>
      </c>
      <c r="F101" t="s">
        <v>552</v>
      </c>
    </row>
    <row r="102" spans="2:6" x14ac:dyDescent="0.3">
      <c r="B102" t="s">
        <v>553</v>
      </c>
      <c r="C102">
        <v>21.62</v>
      </c>
      <c r="D102">
        <v>1</v>
      </c>
      <c r="E102">
        <v>4.07</v>
      </c>
      <c r="F102" t="s">
        <v>554</v>
      </c>
    </row>
    <row r="103" spans="2:6" x14ac:dyDescent="0.3">
      <c r="B103" t="s">
        <v>555</v>
      </c>
      <c r="C103">
        <v>21.43</v>
      </c>
      <c r="D103">
        <v>1</v>
      </c>
      <c r="E103">
        <v>8.9700000000000006</v>
      </c>
      <c r="F103" t="s">
        <v>556</v>
      </c>
    </row>
    <row r="104" spans="2:6" x14ac:dyDescent="0.3">
      <c r="B104" t="s">
        <v>557</v>
      </c>
      <c r="C104">
        <v>20.7</v>
      </c>
      <c r="D104">
        <v>1</v>
      </c>
      <c r="E104">
        <v>0.16</v>
      </c>
      <c r="F104" t="s">
        <v>558</v>
      </c>
    </row>
    <row r="105" spans="2:6" x14ac:dyDescent="0.3">
      <c r="B105" t="s">
        <v>559</v>
      </c>
      <c r="C105">
        <v>20.58</v>
      </c>
      <c r="D105">
        <v>1</v>
      </c>
      <c r="E105">
        <v>0.39</v>
      </c>
      <c r="F105" t="s">
        <v>560</v>
      </c>
    </row>
    <row r="106" spans="2:6" x14ac:dyDescent="0.3">
      <c r="B106" t="s">
        <v>561</v>
      </c>
      <c r="C106">
        <v>20.22</v>
      </c>
      <c r="D106">
        <v>1</v>
      </c>
      <c r="E106">
        <v>0.31</v>
      </c>
      <c r="F106" t="s">
        <v>562</v>
      </c>
    </row>
    <row r="107" spans="2:6" x14ac:dyDescent="0.3">
      <c r="B107" t="s">
        <v>563</v>
      </c>
      <c r="C107">
        <v>20.149999999999999</v>
      </c>
      <c r="D107">
        <v>1</v>
      </c>
      <c r="E107">
        <v>2.59</v>
      </c>
      <c r="F107" t="s">
        <v>564</v>
      </c>
    </row>
    <row r="108" spans="2:6" x14ac:dyDescent="0.3">
      <c r="B108" t="s">
        <v>565</v>
      </c>
      <c r="C108">
        <v>19.95</v>
      </c>
      <c r="D108">
        <v>1</v>
      </c>
      <c r="E108">
        <v>0.09</v>
      </c>
      <c r="F108" t="s">
        <v>566</v>
      </c>
    </row>
    <row r="109" spans="2:6" x14ac:dyDescent="0.3">
      <c r="B109" t="s">
        <v>567</v>
      </c>
      <c r="C109">
        <v>19.95</v>
      </c>
      <c r="D109">
        <v>1</v>
      </c>
      <c r="E109">
        <v>2.2999999999999998</v>
      </c>
      <c r="F109" t="s">
        <v>568</v>
      </c>
    </row>
    <row r="110" spans="2:6" x14ac:dyDescent="0.3">
      <c r="B110" t="s">
        <v>569</v>
      </c>
      <c r="C110">
        <v>19.93</v>
      </c>
      <c r="D110">
        <v>1</v>
      </c>
      <c r="E110">
        <v>6.25</v>
      </c>
      <c r="F110" t="s">
        <v>570</v>
      </c>
    </row>
    <row r="111" spans="2:6" x14ac:dyDescent="0.3">
      <c r="B111" t="s">
        <v>571</v>
      </c>
      <c r="C111">
        <v>19.739999999999998</v>
      </c>
      <c r="D111">
        <v>1</v>
      </c>
      <c r="E111">
        <v>14.58</v>
      </c>
      <c r="F111" t="s">
        <v>572</v>
      </c>
    </row>
    <row r="112" spans="2:6" x14ac:dyDescent="0.3">
      <c r="B112" t="s">
        <v>573</v>
      </c>
      <c r="C112">
        <v>19.71</v>
      </c>
      <c r="D112">
        <v>1</v>
      </c>
      <c r="E112">
        <v>9.6999999999999993</v>
      </c>
      <c r="F112" t="s">
        <v>574</v>
      </c>
    </row>
    <row r="113" spans="2:6" x14ac:dyDescent="0.3">
      <c r="B113" t="s">
        <v>575</v>
      </c>
      <c r="C113">
        <v>19.55</v>
      </c>
      <c r="D113">
        <v>1</v>
      </c>
      <c r="E113">
        <v>2.33</v>
      </c>
      <c r="F113" t="s">
        <v>576</v>
      </c>
    </row>
    <row r="114" spans="2:6" x14ac:dyDescent="0.3">
      <c r="B114" t="s">
        <v>577</v>
      </c>
      <c r="C114">
        <v>19.46</v>
      </c>
      <c r="D114">
        <v>1</v>
      </c>
      <c r="E114">
        <v>0.21</v>
      </c>
      <c r="F114" t="s">
        <v>578</v>
      </c>
    </row>
    <row r="115" spans="2:6" x14ac:dyDescent="0.3">
      <c r="B115" t="s">
        <v>579</v>
      </c>
      <c r="C115">
        <v>19.079999999999998</v>
      </c>
      <c r="D115">
        <v>1</v>
      </c>
      <c r="E115">
        <v>6.89</v>
      </c>
      <c r="F115" t="s">
        <v>580</v>
      </c>
    </row>
    <row r="116" spans="2:6" x14ac:dyDescent="0.3">
      <c r="B116" t="s">
        <v>581</v>
      </c>
      <c r="C116">
        <v>19.04</v>
      </c>
      <c r="D116">
        <v>1</v>
      </c>
      <c r="E116">
        <v>3.49</v>
      </c>
      <c r="F116" t="s">
        <v>582</v>
      </c>
    </row>
    <row r="117" spans="2:6" x14ac:dyDescent="0.3">
      <c r="B117" t="s">
        <v>583</v>
      </c>
      <c r="C117">
        <v>18.899999999999999</v>
      </c>
      <c r="D117">
        <v>1</v>
      </c>
      <c r="E117">
        <v>6.5</v>
      </c>
      <c r="F117" t="s">
        <v>584</v>
      </c>
    </row>
    <row r="118" spans="2:6" x14ac:dyDescent="0.3">
      <c r="B118" t="s">
        <v>585</v>
      </c>
      <c r="C118">
        <v>18.79</v>
      </c>
      <c r="D118">
        <v>1</v>
      </c>
      <c r="E118">
        <v>2.2000000000000002</v>
      </c>
      <c r="F118" t="s">
        <v>586</v>
      </c>
    </row>
    <row r="119" spans="2:6" x14ac:dyDescent="0.3">
      <c r="B119" t="s">
        <v>587</v>
      </c>
      <c r="C119">
        <v>18.59</v>
      </c>
      <c r="D119">
        <v>1</v>
      </c>
      <c r="E119">
        <v>0.22</v>
      </c>
      <c r="F119" t="s">
        <v>588</v>
      </c>
    </row>
    <row r="120" spans="2:6" x14ac:dyDescent="0.3">
      <c r="B120" t="s">
        <v>589</v>
      </c>
      <c r="C120">
        <v>18.47</v>
      </c>
      <c r="D120">
        <v>1</v>
      </c>
      <c r="E120">
        <v>0.04</v>
      </c>
      <c r="F120" t="s">
        <v>590</v>
      </c>
    </row>
    <row r="121" spans="2:6" x14ac:dyDescent="0.3">
      <c r="B121" t="s">
        <v>591</v>
      </c>
      <c r="C121">
        <v>18.29</v>
      </c>
      <c r="D121">
        <v>1</v>
      </c>
      <c r="E121">
        <v>0.34</v>
      </c>
      <c r="F121" t="s">
        <v>592</v>
      </c>
    </row>
    <row r="122" spans="2:6" x14ac:dyDescent="0.3">
      <c r="B122" t="s">
        <v>593</v>
      </c>
      <c r="C122">
        <v>18.059999999999999</v>
      </c>
      <c r="D122">
        <v>1</v>
      </c>
      <c r="E122">
        <v>0.08</v>
      </c>
      <c r="F122" t="s">
        <v>594</v>
      </c>
    </row>
    <row r="123" spans="2:6" x14ac:dyDescent="0.3">
      <c r="B123" t="s">
        <v>595</v>
      </c>
      <c r="C123">
        <v>18</v>
      </c>
      <c r="D123">
        <v>1</v>
      </c>
      <c r="E123">
        <v>6.24</v>
      </c>
      <c r="F123" t="s">
        <v>596</v>
      </c>
    </row>
    <row r="124" spans="2:6" x14ac:dyDescent="0.3">
      <c r="B124" t="s">
        <v>597</v>
      </c>
      <c r="C124">
        <v>17.95</v>
      </c>
      <c r="D124">
        <v>1</v>
      </c>
      <c r="E124">
        <v>4.1399999999999997</v>
      </c>
      <c r="F124" t="s">
        <v>598</v>
      </c>
    </row>
    <row r="125" spans="2:6" x14ac:dyDescent="0.3">
      <c r="B125" t="s">
        <v>599</v>
      </c>
      <c r="C125">
        <v>17.82</v>
      </c>
      <c r="D125">
        <v>1</v>
      </c>
      <c r="E125">
        <v>5.56</v>
      </c>
      <c r="F125" t="s">
        <v>600</v>
      </c>
    </row>
    <row r="126" spans="2:6" x14ac:dyDescent="0.3">
      <c r="B126" t="s">
        <v>601</v>
      </c>
      <c r="C126">
        <v>17.55</v>
      </c>
      <c r="D126">
        <v>1</v>
      </c>
      <c r="E126">
        <v>0.03</v>
      </c>
      <c r="F126" t="s">
        <v>602</v>
      </c>
    </row>
    <row r="127" spans="2:6" x14ac:dyDescent="0.3">
      <c r="B127" t="s">
        <v>603</v>
      </c>
      <c r="C127">
        <v>17.37</v>
      </c>
      <c r="D127">
        <v>1</v>
      </c>
      <c r="E127">
        <v>2.17</v>
      </c>
      <c r="F127" t="s">
        <v>604</v>
      </c>
    </row>
    <row r="128" spans="2:6" x14ac:dyDescent="0.3">
      <c r="B128" t="s">
        <v>605</v>
      </c>
      <c r="C128">
        <v>17.36</v>
      </c>
      <c r="D128">
        <v>1</v>
      </c>
      <c r="E128">
        <v>2.0299999999999998</v>
      </c>
      <c r="F128" t="s">
        <v>606</v>
      </c>
    </row>
    <row r="129" spans="2:6" x14ac:dyDescent="0.3">
      <c r="B129" t="s">
        <v>607</v>
      </c>
      <c r="C129">
        <v>17.32</v>
      </c>
      <c r="D129">
        <v>1</v>
      </c>
      <c r="E129">
        <v>0.34</v>
      </c>
      <c r="F129" t="s">
        <v>608</v>
      </c>
    </row>
    <row r="130" spans="2:6" x14ac:dyDescent="0.3">
      <c r="B130" t="s">
        <v>609</v>
      </c>
      <c r="C130">
        <v>17.3</v>
      </c>
      <c r="D130">
        <v>1</v>
      </c>
      <c r="E130">
        <v>2.69</v>
      </c>
      <c r="F130" t="s">
        <v>610</v>
      </c>
    </row>
    <row r="131" spans="2:6" x14ac:dyDescent="0.3">
      <c r="B131" t="s">
        <v>611</v>
      </c>
      <c r="C131">
        <v>17.09</v>
      </c>
      <c r="D131">
        <v>1</v>
      </c>
      <c r="E131">
        <v>0.25</v>
      </c>
      <c r="F131" t="s">
        <v>612</v>
      </c>
    </row>
    <row r="132" spans="2:6" x14ac:dyDescent="0.3">
      <c r="B132" t="s">
        <v>613</v>
      </c>
      <c r="C132">
        <v>17.079999999999998</v>
      </c>
      <c r="D132">
        <v>1</v>
      </c>
      <c r="E132">
        <v>0.22</v>
      </c>
      <c r="F132" t="s">
        <v>614</v>
      </c>
    </row>
    <row r="133" spans="2:6" x14ac:dyDescent="0.3">
      <c r="B133" t="s">
        <v>615</v>
      </c>
      <c r="C133">
        <v>16.940000000000001</v>
      </c>
      <c r="D133">
        <v>1</v>
      </c>
      <c r="E133">
        <v>0.13</v>
      </c>
      <c r="F133" t="s">
        <v>616</v>
      </c>
    </row>
    <row r="134" spans="2:6" x14ac:dyDescent="0.3">
      <c r="B134" t="s">
        <v>617</v>
      </c>
      <c r="C134">
        <v>16.77</v>
      </c>
      <c r="D134">
        <v>1</v>
      </c>
      <c r="E134">
        <v>2.77</v>
      </c>
      <c r="F134" t="s">
        <v>618</v>
      </c>
    </row>
    <row r="135" spans="2:6" x14ac:dyDescent="0.3">
      <c r="B135" t="s">
        <v>619</v>
      </c>
      <c r="C135">
        <v>16.3</v>
      </c>
      <c r="D135">
        <v>1</v>
      </c>
      <c r="E135">
        <v>2.0499999999999998</v>
      </c>
      <c r="F135" t="s">
        <v>620</v>
      </c>
    </row>
    <row r="136" spans="2:6" x14ac:dyDescent="0.3">
      <c r="B136" t="s">
        <v>621</v>
      </c>
      <c r="C136">
        <v>16.25</v>
      </c>
      <c r="D136">
        <v>1</v>
      </c>
      <c r="E136">
        <v>3.41</v>
      </c>
      <c r="F136" t="s">
        <v>622</v>
      </c>
    </row>
    <row r="137" spans="2:6" x14ac:dyDescent="0.3">
      <c r="B137" t="s">
        <v>623</v>
      </c>
      <c r="C137">
        <v>16.14</v>
      </c>
      <c r="D137">
        <v>1</v>
      </c>
      <c r="E137">
        <v>0.17</v>
      </c>
      <c r="F137" t="s">
        <v>624</v>
      </c>
    </row>
    <row r="138" spans="2:6" x14ac:dyDescent="0.3">
      <c r="B138" t="s">
        <v>625</v>
      </c>
      <c r="C138">
        <v>15.97</v>
      </c>
      <c r="D138">
        <v>1</v>
      </c>
      <c r="E138">
        <v>0.15</v>
      </c>
      <c r="F138" t="s">
        <v>626</v>
      </c>
    </row>
    <row r="139" spans="2:6" x14ac:dyDescent="0.3">
      <c r="B139" t="s">
        <v>627</v>
      </c>
      <c r="C139">
        <v>15.78</v>
      </c>
      <c r="D139">
        <v>1</v>
      </c>
      <c r="E139">
        <v>0.12</v>
      </c>
      <c r="F139" t="s">
        <v>628</v>
      </c>
    </row>
    <row r="140" spans="2:6" x14ac:dyDescent="0.3">
      <c r="B140" t="s">
        <v>629</v>
      </c>
      <c r="C140">
        <v>15.67</v>
      </c>
      <c r="D140">
        <v>1</v>
      </c>
      <c r="E140">
        <v>3.36</v>
      </c>
      <c r="F140" t="s">
        <v>630</v>
      </c>
    </row>
    <row r="141" spans="2:6" x14ac:dyDescent="0.3">
      <c r="B141" t="s">
        <v>631</v>
      </c>
      <c r="C141">
        <v>15.48</v>
      </c>
      <c r="D141">
        <v>1</v>
      </c>
      <c r="E141">
        <v>2.23</v>
      </c>
      <c r="F141" t="s">
        <v>632</v>
      </c>
    </row>
    <row r="142" spans="2:6" x14ac:dyDescent="0.3">
      <c r="B142" t="s">
        <v>633</v>
      </c>
      <c r="C142">
        <v>15.47</v>
      </c>
      <c r="D142">
        <v>1</v>
      </c>
      <c r="E142">
        <v>2.39</v>
      </c>
      <c r="F142" t="s">
        <v>634</v>
      </c>
    </row>
    <row r="143" spans="2:6" x14ac:dyDescent="0.3">
      <c r="B143" t="s">
        <v>635</v>
      </c>
      <c r="C143">
        <v>15.36</v>
      </c>
      <c r="D143">
        <v>1</v>
      </c>
      <c r="E143">
        <v>0.36</v>
      </c>
      <c r="F143" t="s">
        <v>636</v>
      </c>
    </row>
    <row r="144" spans="2:6" x14ac:dyDescent="0.3">
      <c r="B144" t="s">
        <v>637</v>
      </c>
      <c r="C144">
        <v>14.97</v>
      </c>
      <c r="D144">
        <v>1</v>
      </c>
      <c r="E144">
        <v>2.02</v>
      </c>
      <c r="F144" t="s">
        <v>638</v>
      </c>
    </row>
    <row r="145" spans="1:10" x14ac:dyDescent="0.3">
      <c r="B145" t="s">
        <v>639</v>
      </c>
      <c r="C145">
        <v>14.93</v>
      </c>
      <c r="D145">
        <v>1</v>
      </c>
      <c r="E145">
        <v>2.75</v>
      </c>
      <c r="F145" t="s">
        <v>640</v>
      </c>
    </row>
    <row r="146" spans="1:10" x14ac:dyDescent="0.3">
      <c r="B146" t="s">
        <v>641</v>
      </c>
      <c r="C146">
        <v>14.89</v>
      </c>
      <c r="D146">
        <v>1</v>
      </c>
      <c r="E146">
        <v>2.81</v>
      </c>
      <c r="F146" t="s">
        <v>642</v>
      </c>
    </row>
    <row r="147" spans="1:10" x14ac:dyDescent="0.3">
      <c r="B147" t="s">
        <v>643</v>
      </c>
      <c r="C147">
        <v>14.74</v>
      </c>
      <c r="D147">
        <v>1</v>
      </c>
      <c r="E147">
        <v>0.24</v>
      </c>
      <c r="F147" t="s">
        <v>644</v>
      </c>
    </row>
    <row r="148" spans="1:10" x14ac:dyDescent="0.3">
      <c r="B148" t="s">
        <v>645</v>
      </c>
      <c r="C148">
        <v>14.67</v>
      </c>
      <c r="D148">
        <v>1</v>
      </c>
      <c r="E148">
        <v>0.36</v>
      </c>
      <c r="F148" t="s">
        <v>646</v>
      </c>
    </row>
    <row r="149" spans="1:10" x14ac:dyDescent="0.3">
      <c r="B149" t="s">
        <v>647</v>
      </c>
      <c r="C149">
        <v>14.43</v>
      </c>
      <c r="D149">
        <v>1</v>
      </c>
      <c r="E149">
        <v>6.52</v>
      </c>
      <c r="F149" t="s">
        <v>648</v>
      </c>
    </row>
    <row r="150" spans="1:10" x14ac:dyDescent="0.3">
      <c r="B150" t="s">
        <v>649</v>
      </c>
      <c r="C150">
        <v>14.18</v>
      </c>
      <c r="D150">
        <v>1</v>
      </c>
      <c r="E150">
        <v>5.59</v>
      </c>
      <c r="F150" t="s">
        <v>650</v>
      </c>
    </row>
    <row r="151" spans="1:10" x14ac:dyDescent="0.3">
      <c r="B151" t="s">
        <v>651</v>
      </c>
      <c r="C151">
        <v>14.08</v>
      </c>
      <c r="D151">
        <v>1</v>
      </c>
      <c r="E151">
        <v>3.74</v>
      </c>
      <c r="F151" t="s">
        <v>652</v>
      </c>
    </row>
    <row r="152" spans="1:10" x14ac:dyDescent="0.3">
      <c r="B152" t="s">
        <v>653</v>
      </c>
      <c r="C152">
        <v>14.08</v>
      </c>
      <c r="D152">
        <v>1</v>
      </c>
      <c r="E152">
        <v>0.04</v>
      </c>
      <c r="F152" t="s">
        <v>654</v>
      </c>
    </row>
    <row r="153" spans="1:10" x14ac:dyDescent="0.3">
      <c r="B153" t="s">
        <v>655</v>
      </c>
      <c r="C153">
        <v>13.89</v>
      </c>
      <c r="D153">
        <v>1</v>
      </c>
      <c r="E153">
        <v>3.25</v>
      </c>
      <c r="F153" t="s">
        <v>656</v>
      </c>
    </row>
    <row r="154" spans="1:10" x14ac:dyDescent="0.3">
      <c r="A154" s="6"/>
      <c r="B154" s="6" t="s">
        <v>657</v>
      </c>
      <c r="C154" s="6">
        <v>13.68</v>
      </c>
      <c r="D154" s="6">
        <v>1</v>
      </c>
      <c r="E154" s="6">
        <v>2.36</v>
      </c>
      <c r="F154" s="6" t="s">
        <v>658</v>
      </c>
      <c r="G154" s="6"/>
      <c r="H154" s="6"/>
      <c r="I154" s="6"/>
      <c r="J154" s="6"/>
    </row>
    <row r="155" spans="1:10" x14ac:dyDescent="0.3">
      <c r="B155" t="s">
        <v>659</v>
      </c>
      <c r="C155">
        <v>13.59</v>
      </c>
      <c r="D155">
        <v>1</v>
      </c>
      <c r="E155">
        <v>0.33</v>
      </c>
      <c r="F155" t="s">
        <v>660</v>
      </c>
    </row>
    <row r="156" spans="1:10" x14ac:dyDescent="0.3">
      <c r="B156" t="s">
        <v>661</v>
      </c>
      <c r="C156">
        <v>13.49</v>
      </c>
      <c r="D156">
        <v>1</v>
      </c>
      <c r="E156">
        <v>3.54</v>
      </c>
      <c r="F156" t="s">
        <v>662</v>
      </c>
    </row>
    <row r="157" spans="1:10" x14ac:dyDescent="0.3">
      <c r="B157" t="s">
        <v>663</v>
      </c>
      <c r="C157">
        <v>13.42</v>
      </c>
      <c r="D157">
        <v>1</v>
      </c>
      <c r="E157">
        <v>0.35</v>
      </c>
      <c r="F157" t="s">
        <v>664</v>
      </c>
    </row>
    <row r="158" spans="1:10" x14ac:dyDescent="0.3">
      <c r="B158" t="s">
        <v>665</v>
      </c>
      <c r="C158">
        <v>13.2</v>
      </c>
      <c r="D158">
        <v>1</v>
      </c>
      <c r="E158">
        <v>2.75</v>
      </c>
      <c r="F158" t="s">
        <v>666</v>
      </c>
    </row>
    <row r="159" spans="1:10" x14ac:dyDescent="0.3">
      <c r="B159" t="s">
        <v>667</v>
      </c>
      <c r="C159">
        <v>13.16</v>
      </c>
      <c r="D159">
        <v>1</v>
      </c>
      <c r="E159">
        <v>0.22</v>
      </c>
      <c r="F159" t="s">
        <v>668</v>
      </c>
    </row>
    <row r="160" spans="1:10" x14ac:dyDescent="0.3">
      <c r="B160" t="s">
        <v>669</v>
      </c>
      <c r="C160">
        <v>13.05</v>
      </c>
      <c r="D160">
        <v>1</v>
      </c>
      <c r="E160">
        <v>0.27</v>
      </c>
      <c r="F160" t="s">
        <v>670</v>
      </c>
    </row>
    <row r="161" spans="2:6" x14ac:dyDescent="0.3">
      <c r="B161" t="s">
        <v>671</v>
      </c>
      <c r="C161">
        <v>13.03</v>
      </c>
      <c r="D161">
        <v>1</v>
      </c>
      <c r="E161">
        <v>0.48</v>
      </c>
      <c r="F161" t="s">
        <v>672</v>
      </c>
    </row>
    <row r="162" spans="2:6" x14ac:dyDescent="0.3">
      <c r="B162" t="s">
        <v>673</v>
      </c>
      <c r="C162">
        <v>12.93</v>
      </c>
      <c r="D162">
        <v>1</v>
      </c>
      <c r="E162">
        <v>5.81</v>
      </c>
      <c r="F162" t="s">
        <v>674</v>
      </c>
    </row>
    <row r="163" spans="2:6" x14ac:dyDescent="0.3">
      <c r="B163" t="s">
        <v>297</v>
      </c>
      <c r="C163">
        <v>12.9</v>
      </c>
      <c r="D163">
        <v>1</v>
      </c>
      <c r="E163">
        <v>2.73</v>
      </c>
      <c r="F163" t="s">
        <v>298</v>
      </c>
    </row>
    <row r="164" spans="2:6" x14ac:dyDescent="0.3">
      <c r="B164" t="s">
        <v>675</v>
      </c>
      <c r="C164">
        <v>12.85</v>
      </c>
      <c r="D164">
        <v>1</v>
      </c>
      <c r="E164">
        <v>3.55</v>
      </c>
      <c r="F164" t="s">
        <v>676</v>
      </c>
    </row>
    <row r="165" spans="2:6" x14ac:dyDescent="0.3">
      <c r="B165" t="s">
        <v>677</v>
      </c>
      <c r="C165">
        <v>12.8</v>
      </c>
      <c r="D165">
        <v>1</v>
      </c>
      <c r="E165">
        <v>3.04</v>
      </c>
      <c r="F165" t="s">
        <v>678</v>
      </c>
    </row>
    <row r="166" spans="2:6" x14ac:dyDescent="0.3">
      <c r="B166" t="s">
        <v>679</v>
      </c>
      <c r="C166">
        <v>12.78</v>
      </c>
      <c r="D166">
        <v>1</v>
      </c>
      <c r="E166">
        <v>0.13</v>
      </c>
      <c r="F166" t="s">
        <v>680</v>
      </c>
    </row>
    <row r="167" spans="2:6" x14ac:dyDescent="0.3">
      <c r="B167" t="s">
        <v>681</v>
      </c>
      <c r="C167">
        <v>12.62</v>
      </c>
      <c r="D167">
        <v>1</v>
      </c>
      <c r="E167">
        <v>0.34</v>
      </c>
      <c r="F167" t="s">
        <v>682</v>
      </c>
    </row>
    <row r="168" spans="2:6" x14ac:dyDescent="0.3">
      <c r="B168" t="s">
        <v>683</v>
      </c>
      <c r="C168">
        <v>12.3</v>
      </c>
      <c r="D168">
        <v>1</v>
      </c>
      <c r="E168">
        <v>2.66</v>
      </c>
      <c r="F168" t="s">
        <v>684</v>
      </c>
    </row>
    <row r="169" spans="2:6" x14ac:dyDescent="0.3">
      <c r="B169" t="s">
        <v>685</v>
      </c>
      <c r="C169">
        <v>12.28</v>
      </c>
      <c r="D169">
        <v>1</v>
      </c>
      <c r="E169">
        <v>0.47</v>
      </c>
      <c r="F169" t="s">
        <v>686</v>
      </c>
    </row>
    <row r="170" spans="2:6" x14ac:dyDescent="0.3">
      <c r="B170" t="s">
        <v>687</v>
      </c>
      <c r="C170">
        <v>12.24</v>
      </c>
      <c r="D170">
        <v>1</v>
      </c>
      <c r="E170">
        <v>3.33</v>
      </c>
      <c r="F170" t="s">
        <v>688</v>
      </c>
    </row>
    <row r="171" spans="2:6" x14ac:dyDescent="0.3">
      <c r="B171" t="s">
        <v>689</v>
      </c>
      <c r="C171">
        <v>12.1</v>
      </c>
      <c r="D171">
        <v>1</v>
      </c>
      <c r="E171">
        <v>0.27</v>
      </c>
      <c r="F171" t="s">
        <v>690</v>
      </c>
    </row>
    <row r="172" spans="2:6" x14ac:dyDescent="0.3">
      <c r="B172" t="s">
        <v>691</v>
      </c>
      <c r="C172">
        <v>11.36</v>
      </c>
      <c r="D172">
        <v>1</v>
      </c>
      <c r="E172">
        <v>3.09</v>
      </c>
      <c r="F172" t="s">
        <v>692</v>
      </c>
    </row>
    <row r="173" spans="2:6" x14ac:dyDescent="0.3">
      <c r="B173" t="s">
        <v>693</v>
      </c>
      <c r="C173">
        <v>10.86</v>
      </c>
      <c r="D173">
        <v>1</v>
      </c>
      <c r="E173">
        <v>2.2799999999999998</v>
      </c>
      <c r="F173" t="s">
        <v>694</v>
      </c>
    </row>
    <row r="174" spans="2:6" x14ac:dyDescent="0.3">
      <c r="B174" t="s">
        <v>695</v>
      </c>
      <c r="C174">
        <v>10.47</v>
      </c>
      <c r="D174">
        <v>1</v>
      </c>
      <c r="E174">
        <v>64</v>
      </c>
      <c r="F174" t="s">
        <v>696</v>
      </c>
    </row>
    <row r="175" spans="2:6" x14ac:dyDescent="0.3">
      <c r="B175" t="s">
        <v>697</v>
      </c>
      <c r="C175">
        <v>10.15</v>
      </c>
      <c r="D175">
        <v>1</v>
      </c>
      <c r="E175">
        <v>0.31</v>
      </c>
      <c r="F175" t="s">
        <v>698</v>
      </c>
    </row>
    <row r="176" spans="2:6" x14ac:dyDescent="0.3">
      <c r="B176" t="s">
        <v>699</v>
      </c>
      <c r="C176">
        <v>10.07</v>
      </c>
      <c r="D176">
        <v>1</v>
      </c>
      <c r="E176">
        <v>0.28000000000000003</v>
      </c>
      <c r="F176" t="s">
        <v>700</v>
      </c>
    </row>
    <row r="177" spans="2:6" x14ac:dyDescent="0.3">
      <c r="B177" t="s">
        <v>701</v>
      </c>
      <c r="C177">
        <v>9.84</v>
      </c>
      <c r="D177">
        <v>1</v>
      </c>
      <c r="E177">
        <v>0.36</v>
      </c>
      <c r="F177" t="s">
        <v>702</v>
      </c>
    </row>
    <row r="178" spans="2:6" x14ac:dyDescent="0.3">
      <c r="B178" t="s">
        <v>703</v>
      </c>
      <c r="C178">
        <v>9.7899999999999991</v>
      </c>
      <c r="D178">
        <v>1</v>
      </c>
      <c r="E178">
        <v>0.34</v>
      </c>
      <c r="F178" t="s">
        <v>704</v>
      </c>
    </row>
    <row r="179" spans="2:6" x14ac:dyDescent="0.3">
      <c r="B179" t="s">
        <v>705</v>
      </c>
      <c r="C179">
        <v>9.73</v>
      </c>
      <c r="D179">
        <v>1</v>
      </c>
      <c r="E179">
        <v>0.39</v>
      </c>
      <c r="F179" t="s">
        <v>706</v>
      </c>
    </row>
    <row r="180" spans="2:6" x14ac:dyDescent="0.3">
      <c r="B180" t="s">
        <v>707</v>
      </c>
      <c r="C180">
        <v>9.44</v>
      </c>
      <c r="D180">
        <v>1</v>
      </c>
      <c r="E180">
        <v>2.0699999999999998</v>
      </c>
      <c r="F180" t="s">
        <v>708</v>
      </c>
    </row>
    <row r="181" spans="2:6" x14ac:dyDescent="0.3">
      <c r="B181" t="s">
        <v>709</v>
      </c>
      <c r="C181">
        <v>9.4</v>
      </c>
      <c r="D181">
        <v>1</v>
      </c>
      <c r="E181">
        <v>4.04</v>
      </c>
      <c r="F181" t="s">
        <v>710</v>
      </c>
    </row>
    <row r="182" spans="2:6" x14ac:dyDescent="0.3">
      <c r="B182" t="s">
        <v>711</v>
      </c>
      <c r="C182">
        <v>9.39</v>
      </c>
      <c r="D182">
        <v>1</v>
      </c>
      <c r="E182">
        <v>0.38</v>
      </c>
      <c r="F182" t="s">
        <v>712</v>
      </c>
    </row>
    <row r="183" spans="2:6" x14ac:dyDescent="0.3">
      <c r="B183" t="s">
        <v>713</v>
      </c>
      <c r="C183">
        <v>9.24</v>
      </c>
      <c r="D183">
        <v>1</v>
      </c>
      <c r="E183">
        <v>0.36</v>
      </c>
      <c r="F183" t="s">
        <v>714</v>
      </c>
    </row>
    <row r="184" spans="2:6" x14ac:dyDescent="0.3">
      <c r="B184" t="s">
        <v>715</v>
      </c>
      <c r="C184">
        <v>8.85</v>
      </c>
      <c r="D184">
        <v>1</v>
      </c>
      <c r="E184">
        <v>2.13</v>
      </c>
      <c r="F184" t="s">
        <v>716</v>
      </c>
    </row>
    <row r="185" spans="2:6" x14ac:dyDescent="0.3">
      <c r="B185" t="s">
        <v>717</v>
      </c>
      <c r="C185">
        <v>8.09</v>
      </c>
      <c r="D185">
        <v>1</v>
      </c>
      <c r="E185">
        <v>2.2200000000000002</v>
      </c>
      <c r="F185" t="s">
        <v>718</v>
      </c>
    </row>
    <row r="186" spans="2:6" x14ac:dyDescent="0.3">
      <c r="B186" t="s">
        <v>719</v>
      </c>
      <c r="C186">
        <v>7.89</v>
      </c>
      <c r="D186">
        <v>1</v>
      </c>
      <c r="E186">
        <v>0.26</v>
      </c>
      <c r="F186" t="s">
        <v>720</v>
      </c>
    </row>
    <row r="187" spans="2:6" x14ac:dyDescent="0.3">
      <c r="B187" t="s">
        <v>721</v>
      </c>
      <c r="C187">
        <v>7.75</v>
      </c>
      <c r="D187">
        <v>1</v>
      </c>
      <c r="E187">
        <v>2.23</v>
      </c>
      <c r="F187" t="s">
        <v>722</v>
      </c>
    </row>
    <row r="188" spans="2:6" x14ac:dyDescent="0.3">
      <c r="B188" t="s">
        <v>723</v>
      </c>
      <c r="C188">
        <v>7.56</v>
      </c>
      <c r="D188">
        <v>1</v>
      </c>
      <c r="E188">
        <v>3.11</v>
      </c>
      <c r="F188" t="s">
        <v>724</v>
      </c>
    </row>
    <row r="189" spans="2:6" x14ac:dyDescent="0.3">
      <c r="B189" t="s">
        <v>725</v>
      </c>
      <c r="C189">
        <v>7.55</v>
      </c>
      <c r="D189">
        <v>1</v>
      </c>
      <c r="E189">
        <v>2.13</v>
      </c>
      <c r="F189" t="s">
        <v>726</v>
      </c>
    </row>
    <row r="190" spans="2:6" x14ac:dyDescent="0.3">
      <c r="B190" t="s">
        <v>727</v>
      </c>
      <c r="C190">
        <v>7.42</v>
      </c>
      <c r="D190">
        <v>1</v>
      </c>
      <c r="E190">
        <v>0.38</v>
      </c>
      <c r="F190" t="s">
        <v>728</v>
      </c>
    </row>
    <row r="191" spans="2:6" x14ac:dyDescent="0.3">
      <c r="B191" t="s">
        <v>729</v>
      </c>
      <c r="C191">
        <v>7.21</v>
      </c>
      <c r="D191">
        <v>1</v>
      </c>
      <c r="E191">
        <v>0.32</v>
      </c>
      <c r="F191" t="s">
        <v>730</v>
      </c>
    </row>
    <row r="192" spans="2:6" x14ac:dyDescent="0.3">
      <c r="B192" t="s">
        <v>731</v>
      </c>
      <c r="C192">
        <v>7.18</v>
      </c>
      <c r="D192">
        <v>1</v>
      </c>
      <c r="E192">
        <v>9.4700000000000006</v>
      </c>
      <c r="F192" t="s">
        <v>732</v>
      </c>
    </row>
    <row r="193" spans="1:10" x14ac:dyDescent="0.3">
      <c r="B193" t="s">
        <v>733</v>
      </c>
      <c r="C193">
        <v>6.92</v>
      </c>
      <c r="D193">
        <v>1</v>
      </c>
      <c r="E193">
        <v>0.43</v>
      </c>
      <c r="F193" t="s">
        <v>734</v>
      </c>
    </row>
    <row r="194" spans="1:10" x14ac:dyDescent="0.3">
      <c r="B194" t="s">
        <v>735</v>
      </c>
      <c r="C194">
        <v>6.8</v>
      </c>
      <c r="D194">
        <v>1</v>
      </c>
      <c r="E194">
        <v>0.39</v>
      </c>
      <c r="F194" t="s">
        <v>736</v>
      </c>
    </row>
    <row r="195" spans="1:10" x14ac:dyDescent="0.3">
      <c r="B195" t="s">
        <v>737</v>
      </c>
      <c r="C195">
        <v>6.45</v>
      </c>
      <c r="D195">
        <v>1</v>
      </c>
      <c r="E195">
        <v>0.42</v>
      </c>
      <c r="F195" t="s">
        <v>738</v>
      </c>
    </row>
    <row r="196" spans="1:10" x14ac:dyDescent="0.3">
      <c r="B196" t="s">
        <v>739</v>
      </c>
      <c r="C196">
        <v>6.31</v>
      </c>
      <c r="D196">
        <v>1</v>
      </c>
      <c r="E196">
        <v>2.58</v>
      </c>
      <c r="F196" t="s">
        <v>740</v>
      </c>
    </row>
    <row r="197" spans="1:10" x14ac:dyDescent="0.3">
      <c r="B197" t="s">
        <v>741</v>
      </c>
      <c r="C197">
        <v>6.14</v>
      </c>
      <c r="D197">
        <v>1</v>
      </c>
      <c r="E197">
        <v>2.77</v>
      </c>
      <c r="F197" t="s">
        <v>742</v>
      </c>
    </row>
    <row r="198" spans="1:10" x14ac:dyDescent="0.3">
      <c r="B198" t="s">
        <v>743</v>
      </c>
      <c r="C198">
        <v>6.05</v>
      </c>
      <c r="D198">
        <v>1</v>
      </c>
      <c r="E198">
        <v>3.31</v>
      </c>
      <c r="F198" t="s">
        <v>744</v>
      </c>
    </row>
    <row r="199" spans="1:10" x14ac:dyDescent="0.3">
      <c r="B199" t="s">
        <v>745</v>
      </c>
      <c r="C199">
        <v>6.01</v>
      </c>
      <c r="D199">
        <v>1</v>
      </c>
      <c r="E199">
        <v>0.26</v>
      </c>
      <c r="F199" t="s">
        <v>746</v>
      </c>
    </row>
    <row r="200" spans="1:10" x14ac:dyDescent="0.3">
      <c r="B200" t="s">
        <v>747</v>
      </c>
      <c r="C200">
        <v>5.72</v>
      </c>
      <c r="D200">
        <v>1</v>
      </c>
      <c r="E200">
        <v>0.49</v>
      </c>
      <c r="F200" t="s">
        <v>748</v>
      </c>
    </row>
    <row r="201" spans="1:10" x14ac:dyDescent="0.3">
      <c r="B201" t="s">
        <v>749</v>
      </c>
      <c r="C201">
        <v>5.59</v>
      </c>
      <c r="D201">
        <v>1</v>
      </c>
      <c r="E201">
        <v>2.94</v>
      </c>
      <c r="F201" t="s">
        <v>750</v>
      </c>
    </row>
    <row r="202" spans="1:10" x14ac:dyDescent="0.3">
      <c r="A202" s="6"/>
      <c r="B202" s="6" t="s">
        <v>751</v>
      </c>
      <c r="C202" s="6">
        <v>4.93</v>
      </c>
      <c r="D202" s="6">
        <v>1</v>
      </c>
      <c r="E202" s="6">
        <v>0.47</v>
      </c>
      <c r="F202" s="6" t="s">
        <v>752</v>
      </c>
      <c r="G202" s="6"/>
      <c r="H202" s="6"/>
      <c r="I202" s="6"/>
      <c r="J202" s="6"/>
    </row>
    <row r="203" spans="1:10" x14ac:dyDescent="0.3">
      <c r="B203" t="s">
        <v>753</v>
      </c>
      <c r="C203">
        <v>4.53</v>
      </c>
      <c r="D203">
        <v>1</v>
      </c>
      <c r="E203">
        <v>7.36</v>
      </c>
      <c r="F203" t="s">
        <v>754</v>
      </c>
    </row>
    <row r="204" spans="1:10" x14ac:dyDescent="0.3">
      <c r="B204" t="s">
        <v>755</v>
      </c>
      <c r="C204">
        <v>3.54</v>
      </c>
      <c r="D204">
        <v>1</v>
      </c>
      <c r="E204">
        <v>2.64</v>
      </c>
      <c r="F204" t="s">
        <v>756</v>
      </c>
    </row>
    <row r="205" spans="1:10" x14ac:dyDescent="0.3">
      <c r="A205" s="6"/>
      <c r="B205" s="6" t="s">
        <v>757</v>
      </c>
      <c r="C205" s="6">
        <v>2.0299999999999998</v>
      </c>
      <c r="D205" s="6">
        <v>1</v>
      </c>
      <c r="E205" s="6">
        <v>0.5</v>
      </c>
      <c r="F205" s="6" t="s">
        <v>758</v>
      </c>
      <c r="G205" s="6"/>
      <c r="H205" s="6"/>
      <c r="I205" s="6"/>
      <c r="J205" s="6"/>
    </row>
    <row r="206" spans="1:10" x14ac:dyDescent="0.3">
      <c r="B206" t="s">
        <v>759</v>
      </c>
      <c r="C206">
        <v>0.1</v>
      </c>
      <c r="D206">
        <v>1</v>
      </c>
      <c r="E206">
        <v>2.82</v>
      </c>
      <c r="F206" t="s">
        <v>760</v>
      </c>
    </row>
    <row r="207" spans="1:10" x14ac:dyDescent="0.3">
      <c r="B207" t="s">
        <v>761</v>
      </c>
      <c r="C207">
        <v>0.1</v>
      </c>
      <c r="D207">
        <v>1</v>
      </c>
      <c r="E207">
        <v>0.1</v>
      </c>
      <c r="F207" t="s">
        <v>762</v>
      </c>
    </row>
    <row r="208" spans="1:10" x14ac:dyDescent="0.3">
      <c r="B208" t="s">
        <v>763</v>
      </c>
      <c r="C208">
        <v>0.1</v>
      </c>
      <c r="D208" t="s">
        <v>237</v>
      </c>
      <c r="E208">
        <v>64</v>
      </c>
      <c r="F208" t="s">
        <v>764</v>
      </c>
    </row>
    <row r="209" spans="1:10" x14ac:dyDescent="0.3">
      <c r="B209" t="s">
        <v>765</v>
      </c>
      <c r="C209">
        <v>0.1</v>
      </c>
      <c r="D209">
        <v>1</v>
      </c>
      <c r="E209">
        <v>5.38</v>
      </c>
      <c r="F209" t="s">
        <v>766</v>
      </c>
    </row>
    <row r="210" spans="1:10" x14ac:dyDescent="0.3">
      <c r="B210" t="s">
        <v>767</v>
      </c>
      <c r="C210">
        <v>0.1</v>
      </c>
      <c r="D210">
        <v>1</v>
      </c>
      <c r="E210">
        <v>4.63</v>
      </c>
      <c r="F210" t="s">
        <v>768</v>
      </c>
    </row>
    <row r="211" spans="1:10" x14ac:dyDescent="0.3">
      <c r="B211" t="s">
        <v>769</v>
      </c>
      <c r="C211">
        <v>0.1</v>
      </c>
      <c r="D211">
        <v>1</v>
      </c>
      <c r="E211">
        <v>0.1</v>
      </c>
      <c r="F211" t="s">
        <v>770</v>
      </c>
    </row>
    <row r="212" spans="1:10" x14ac:dyDescent="0.3">
      <c r="B212" t="s">
        <v>771</v>
      </c>
      <c r="C212">
        <v>0.1</v>
      </c>
      <c r="D212">
        <v>1</v>
      </c>
      <c r="E212">
        <v>0.19</v>
      </c>
      <c r="F212" t="s">
        <v>772</v>
      </c>
    </row>
    <row r="213" spans="1:10" x14ac:dyDescent="0.3">
      <c r="A213" s="6"/>
      <c r="B213" s="6" t="s">
        <v>773</v>
      </c>
      <c r="C213" s="6">
        <v>0.1</v>
      </c>
      <c r="D213" s="6">
        <v>1</v>
      </c>
      <c r="E213" s="6">
        <v>2.92</v>
      </c>
      <c r="F213" s="174" t="s">
        <v>774</v>
      </c>
      <c r="G213" s="174"/>
      <c r="H213" s="174"/>
      <c r="I213" s="174"/>
      <c r="J213" s="174"/>
    </row>
    <row r="214" spans="1:10" x14ac:dyDescent="0.3">
      <c r="A214" s="6"/>
      <c r="B214" s="6" t="s">
        <v>775</v>
      </c>
      <c r="C214" s="6">
        <v>0.1</v>
      </c>
      <c r="D214" s="6">
        <v>1</v>
      </c>
      <c r="E214" s="6">
        <v>2.92</v>
      </c>
      <c r="F214" s="174" t="s">
        <v>776</v>
      </c>
      <c r="G214" s="174"/>
      <c r="H214" s="174"/>
      <c r="I214" s="174"/>
      <c r="J214" s="174"/>
    </row>
    <row r="215" spans="1:10" x14ac:dyDescent="0.3">
      <c r="A215" s="6"/>
      <c r="B215" s="6" t="s">
        <v>777</v>
      </c>
      <c r="C215" s="6">
        <v>0.1</v>
      </c>
      <c r="D215" s="6">
        <v>1</v>
      </c>
      <c r="E215" s="6">
        <v>2.92</v>
      </c>
      <c r="F215" s="174" t="s">
        <v>774</v>
      </c>
      <c r="G215" s="174"/>
      <c r="H215" s="174"/>
      <c r="I215" s="174"/>
      <c r="J215" s="174"/>
    </row>
    <row r="216" spans="1:10" x14ac:dyDescent="0.3">
      <c r="B216" t="s">
        <v>778</v>
      </c>
      <c r="C216">
        <v>0.1</v>
      </c>
      <c r="D216">
        <v>1</v>
      </c>
      <c r="E216">
        <v>2.2999999999999998</v>
      </c>
      <c r="F216" t="s">
        <v>779</v>
      </c>
    </row>
    <row r="217" spans="1:10" x14ac:dyDescent="0.3">
      <c r="B217" t="s">
        <v>780</v>
      </c>
      <c r="C217">
        <v>0.1</v>
      </c>
      <c r="D217">
        <v>1</v>
      </c>
      <c r="E217">
        <v>0.1</v>
      </c>
      <c r="F217" t="s">
        <v>781</v>
      </c>
    </row>
    <row r="218" spans="1:10" x14ac:dyDescent="0.3">
      <c r="B218" t="s">
        <v>782</v>
      </c>
      <c r="C218">
        <v>0.1</v>
      </c>
      <c r="D218">
        <v>1</v>
      </c>
      <c r="E218">
        <v>0.1</v>
      </c>
      <c r="F218" t="s">
        <v>783</v>
      </c>
    </row>
    <row r="219" spans="1:10" x14ac:dyDescent="0.3">
      <c r="B219" t="s">
        <v>784</v>
      </c>
      <c r="C219">
        <v>0.1</v>
      </c>
      <c r="D219" t="s">
        <v>237</v>
      </c>
      <c r="E219">
        <v>64</v>
      </c>
      <c r="F219" t="s">
        <v>785</v>
      </c>
    </row>
    <row r="220" spans="1:10" x14ac:dyDescent="0.3">
      <c r="B220" t="s">
        <v>786</v>
      </c>
      <c r="C220">
        <v>0.1</v>
      </c>
      <c r="D220">
        <v>1</v>
      </c>
      <c r="E220">
        <v>5.83</v>
      </c>
      <c r="F220" t="s">
        <v>787</v>
      </c>
    </row>
    <row r="221" spans="1:10" x14ac:dyDescent="0.3">
      <c r="B221" t="s">
        <v>788</v>
      </c>
      <c r="C221">
        <v>0.1</v>
      </c>
      <c r="D221">
        <v>1</v>
      </c>
      <c r="E221">
        <v>3.2</v>
      </c>
      <c r="F221" t="s">
        <v>789</v>
      </c>
    </row>
    <row r="222" spans="1:10" x14ac:dyDescent="0.3">
      <c r="B222" t="s">
        <v>305</v>
      </c>
      <c r="C222">
        <v>0.1</v>
      </c>
      <c r="D222">
        <v>1</v>
      </c>
      <c r="E222">
        <v>2.92</v>
      </c>
      <c r="F222" t="s">
        <v>306</v>
      </c>
    </row>
    <row r="223" spans="1:10" x14ac:dyDescent="0.3">
      <c r="B223" t="s">
        <v>790</v>
      </c>
      <c r="C223">
        <v>0.1</v>
      </c>
      <c r="D223">
        <v>1</v>
      </c>
      <c r="E223">
        <v>2.4700000000000002</v>
      </c>
      <c r="F223" t="s">
        <v>791</v>
      </c>
    </row>
    <row r="224" spans="1:10" x14ac:dyDescent="0.3">
      <c r="B224" t="s">
        <v>792</v>
      </c>
      <c r="C224">
        <v>0.1</v>
      </c>
      <c r="D224">
        <v>1</v>
      </c>
      <c r="E224">
        <v>0.1</v>
      </c>
      <c r="F224" t="s">
        <v>793</v>
      </c>
    </row>
    <row r="225" spans="2:6" x14ac:dyDescent="0.3">
      <c r="B225" t="s">
        <v>794</v>
      </c>
      <c r="C225">
        <v>0.1</v>
      </c>
      <c r="D225">
        <v>1</v>
      </c>
      <c r="E225">
        <v>0.44</v>
      </c>
      <c r="F225" t="s">
        <v>795</v>
      </c>
    </row>
    <row r="226" spans="2:6" x14ac:dyDescent="0.3">
      <c r="B226" t="s">
        <v>796</v>
      </c>
      <c r="C226">
        <v>0.1</v>
      </c>
      <c r="D226">
        <v>1</v>
      </c>
      <c r="E226">
        <v>0.1</v>
      </c>
      <c r="F226" t="s">
        <v>797</v>
      </c>
    </row>
    <row r="227" spans="2:6" x14ac:dyDescent="0.3">
      <c r="B227" t="s">
        <v>798</v>
      </c>
      <c r="C227">
        <v>0.1</v>
      </c>
      <c r="D227">
        <v>1</v>
      </c>
      <c r="E227">
        <v>0.32</v>
      </c>
      <c r="F227" t="s">
        <v>799</v>
      </c>
    </row>
    <row r="228" spans="2:6" x14ac:dyDescent="0.3">
      <c r="B228" t="s">
        <v>800</v>
      </c>
      <c r="C228">
        <v>0.1</v>
      </c>
      <c r="D228">
        <v>1</v>
      </c>
      <c r="E228">
        <v>0.27</v>
      </c>
      <c r="F228" t="s">
        <v>801</v>
      </c>
    </row>
    <row r="229" spans="2:6" x14ac:dyDescent="0.3">
      <c r="B229" t="s">
        <v>802</v>
      </c>
      <c r="C229">
        <v>0.1</v>
      </c>
      <c r="D229">
        <v>1</v>
      </c>
      <c r="E229">
        <v>0.1</v>
      </c>
      <c r="F229" t="s">
        <v>803</v>
      </c>
    </row>
    <row r="230" spans="2:6" x14ac:dyDescent="0.3">
      <c r="B230" t="s">
        <v>804</v>
      </c>
      <c r="C230">
        <v>0.1</v>
      </c>
      <c r="D230">
        <v>1</v>
      </c>
      <c r="E230">
        <v>0.1</v>
      </c>
      <c r="F230" t="s">
        <v>805</v>
      </c>
    </row>
    <row r="231" spans="2:6" x14ac:dyDescent="0.3">
      <c r="B231" t="s">
        <v>806</v>
      </c>
      <c r="C231">
        <v>0.1</v>
      </c>
      <c r="D231">
        <v>1</v>
      </c>
      <c r="E231">
        <v>3.06</v>
      </c>
      <c r="F231" t="s">
        <v>807</v>
      </c>
    </row>
    <row r="232" spans="2:6" x14ac:dyDescent="0.3">
      <c r="B232" t="s">
        <v>808</v>
      </c>
      <c r="C232">
        <v>0.1</v>
      </c>
      <c r="D232">
        <v>1</v>
      </c>
      <c r="E232">
        <v>0.1</v>
      </c>
      <c r="F232" t="s">
        <v>809</v>
      </c>
    </row>
    <row r="233" spans="2:6" x14ac:dyDescent="0.3">
      <c r="B233" t="s">
        <v>810</v>
      </c>
      <c r="C233">
        <v>0.1</v>
      </c>
      <c r="D233">
        <v>1</v>
      </c>
      <c r="E233">
        <v>0.48</v>
      </c>
      <c r="F233" t="s">
        <v>811</v>
      </c>
    </row>
    <row r="234" spans="2:6" x14ac:dyDescent="0.3">
      <c r="B234" t="s">
        <v>812</v>
      </c>
      <c r="C234">
        <v>0.1</v>
      </c>
      <c r="D234">
        <v>1</v>
      </c>
      <c r="E234">
        <v>0.39</v>
      </c>
      <c r="F234" t="s">
        <v>813</v>
      </c>
    </row>
    <row r="235" spans="2:6" x14ac:dyDescent="0.3">
      <c r="B235" t="s">
        <v>814</v>
      </c>
      <c r="C235">
        <v>0.1</v>
      </c>
      <c r="D235">
        <v>1</v>
      </c>
      <c r="E235">
        <v>7.08</v>
      </c>
      <c r="F235" t="s">
        <v>815</v>
      </c>
    </row>
    <row r="236" spans="2:6" x14ac:dyDescent="0.3">
      <c r="B236" t="s">
        <v>224</v>
      </c>
      <c r="C236">
        <v>0.1</v>
      </c>
      <c r="D236">
        <v>1</v>
      </c>
      <c r="E236">
        <v>15.29</v>
      </c>
      <c r="F236" t="s">
        <v>225</v>
      </c>
    </row>
    <row r="237" spans="2:6" x14ac:dyDescent="0.3">
      <c r="B237" t="s">
        <v>816</v>
      </c>
      <c r="C237">
        <v>0.1</v>
      </c>
      <c r="D237">
        <v>1</v>
      </c>
      <c r="E237">
        <v>3.54</v>
      </c>
      <c r="F237" t="s">
        <v>817</v>
      </c>
    </row>
    <row r="238" spans="2:6" x14ac:dyDescent="0.3">
      <c r="B238" t="s">
        <v>818</v>
      </c>
      <c r="C238">
        <v>0.1</v>
      </c>
      <c r="D238">
        <v>1</v>
      </c>
      <c r="E238">
        <v>0.1</v>
      </c>
      <c r="F238" t="s">
        <v>819</v>
      </c>
    </row>
    <row r="239" spans="2:6" x14ac:dyDescent="0.3">
      <c r="B239" t="s">
        <v>820</v>
      </c>
      <c r="C239">
        <v>0.1</v>
      </c>
      <c r="D239" t="s">
        <v>237</v>
      </c>
      <c r="E239">
        <v>64</v>
      </c>
      <c r="F239" t="s">
        <v>821</v>
      </c>
    </row>
    <row r="240" spans="2:6" x14ac:dyDescent="0.3">
      <c r="B240" t="s">
        <v>822</v>
      </c>
      <c r="C240">
        <v>0.1</v>
      </c>
      <c r="D240">
        <v>1</v>
      </c>
      <c r="E240">
        <v>0.5</v>
      </c>
      <c r="F240" t="s">
        <v>823</v>
      </c>
    </row>
    <row r="241" spans="2:6" x14ac:dyDescent="0.3">
      <c r="B241" t="s">
        <v>824</v>
      </c>
      <c r="C241">
        <v>0.1</v>
      </c>
      <c r="D241">
        <v>1</v>
      </c>
      <c r="E241">
        <v>0.27</v>
      </c>
      <c r="F241" t="s">
        <v>825</v>
      </c>
    </row>
    <row r="242" spans="2:6" x14ac:dyDescent="0.3">
      <c r="B242" t="s">
        <v>826</v>
      </c>
      <c r="C242">
        <v>0.1</v>
      </c>
      <c r="D242" t="s">
        <v>237</v>
      </c>
      <c r="E242">
        <v>64</v>
      </c>
      <c r="F242" t="s">
        <v>827</v>
      </c>
    </row>
    <row r="243" spans="2:6" x14ac:dyDescent="0.3">
      <c r="B243" t="s">
        <v>828</v>
      </c>
      <c r="C243">
        <v>0.1</v>
      </c>
      <c r="D243">
        <v>1</v>
      </c>
      <c r="E243">
        <v>0.27</v>
      </c>
      <c r="F243" t="s">
        <v>829</v>
      </c>
    </row>
    <row r="244" spans="2:6" x14ac:dyDescent="0.3">
      <c r="B244" t="s">
        <v>830</v>
      </c>
      <c r="C244">
        <v>0.1</v>
      </c>
      <c r="D244">
        <v>1</v>
      </c>
      <c r="E244">
        <v>0.05</v>
      </c>
      <c r="F244" t="s">
        <v>831</v>
      </c>
    </row>
    <row r="245" spans="2:6" x14ac:dyDescent="0.3">
      <c r="B245" t="s">
        <v>832</v>
      </c>
      <c r="C245">
        <v>0.1</v>
      </c>
      <c r="D245">
        <v>1</v>
      </c>
      <c r="E245">
        <v>4.8</v>
      </c>
      <c r="F245" t="s">
        <v>833</v>
      </c>
    </row>
    <row r="246" spans="2:6" x14ac:dyDescent="0.3">
      <c r="B246" t="s">
        <v>834</v>
      </c>
      <c r="C246">
        <v>0.1</v>
      </c>
      <c r="D246">
        <v>1</v>
      </c>
      <c r="E246">
        <v>0.1</v>
      </c>
      <c r="F246" t="s">
        <v>835</v>
      </c>
    </row>
    <row r="247" spans="2:6" x14ac:dyDescent="0.3">
      <c r="B247" t="s">
        <v>836</v>
      </c>
      <c r="C247">
        <v>0.1</v>
      </c>
      <c r="D247">
        <v>1</v>
      </c>
      <c r="E247">
        <v>0.1</v>
      </c>
      <c r="F247" t="s">
        <v>837</v>
      </c>
    </row>
    <row r="248" spans="2:6" x14ac:dyDescent="0.3">
      <c r="B248" t="s">
        <v>838</v>
      </c>
      <c r="C248">
        <v>0.1</v>
      </c>
      <c r="D248" t="s">
        <v>237</v>
      </c>
      <c r="E248">
        <v>64</v>
      </c>
      <c r="F248" t="s">
        <v>839</v>
      </c>
    </row>
    <row r="249" spans="2:6" x14ac:dyDescent="0.3">
      <c r="B249" t="s">
        <v>840</v>
      </c>
      <c r="C249">
        <v>0.1</v>
      </c>
      <c r="D249">
        <v>1</v>
      </c>
      <c r="E249">
        <v>2.31</v>
      </c>
      <c r="F249" t="s">
        <v>841</v>
      </c>
    </row>
    <row r="250" spans="2:6" x14ac:dyDescent="0.3">
      <c r="B250" t="s">
        <v>842</v>
      </c>
      <c r="C250">
        <v>0.1</v>
      </c>
      <c r="D250">
        <v>1</v>
      </c>
      <c r="E250">
        <v>0.44</v>
      </c>
      <c r="F250" t="s">
        <v>843</v>
      </c>
    </row>
    <row r="251" spans="2:6" x14ac:dyDescent="0.3">
      <c r="B251" t="s">
        <v>844</v>
      </c>
      <c r="C251">
        <v>0.1</v>
      </c>
      <c r="D251">
        <v>1</v>
      </c>
      <c r="E251">
        <v>0.23</v>
      </c>
      <c r="F251" t="s">
        <v>845</v>
      </c>
    </row>
    <row r="252" spans="2:6" x14ac:dyDescent="0.3">
      <c r="B252" t="s">
        <v>846</v>
      </c>
      <c r="C252">
        <v>0.1</v>
      </c>
      <c r="D252">
        <v>1</v>
      </c>
      <c r="E252">
        <v>0.06</v>
      </c>
      <c r="F252" t="s">
        <v>847</v>
      </c>
    </row>
    <row r="253" spans="2:6" x14ac:dyDescent="0.3">
      <c r="B253" t="s">
        <v>848</v>
      </c>
      <c r="C253">
        <v>0.1</v>
      </c>
      <c r="D253" t="s">
        <v>237</v>
      </c>
      <c r="E253">
        <v>64</v>
      </c>
      <c r="F253" t="s">
        <v>849</v>
      </c>
    </row>
    <row r="254" spans="2:6" x14ac:dyDescent="0.3">
      <c r="B254" t="s">
        <v>850</v>
      </c>
      <c r="C254">
        <v>0.1</v>
      </c>
      <c r="D254">
        <v>1</v>
      </c>
      <c r="E254">
        <v>0.45</v>
      </c>
      <c r="F254" t="s">
        <v>851</v>
      </c>
    </row>
    <row r="255" spans="2:6" x14ac:dyDescent="0.3">
      <c r="B255" t="s">
        <v>852</v>
      </c>
      <c r="C255">
        <v>0.1</v>
      </c>
      <c r="D255" t="s">
        <v>237</v>
      </c>
      <c r="E255">
        <v>64</v>
      </c>
      <c r="F255" t="s">
        <v>853</v>
      </c>
    </row>
    <row r="256" spans="2:6" x14ac:dyDescent="0.3">
      <c r="B256" t="s">
        <v>854</v>
      </c>
      <c r="C256">
        <v>0.1</v>
      </c>
      <c r="D256" t="s">
        <v>237</v>
      </c>
      <c r="E256">
        <v>64</v>
      </c>
      <c r="F256" t="s">
        <v>855</v>
      </c>
    </row>
    <row r="257" spans="2:6" x14ac:dyDescent="0.3">
      <c r="B257" t="s">
        <v>856</v>
      </c>
      <c r="C257">
        <v>0.1</v>
      </c>
      <c r="D257">
        <v>1</v>
      </c>
      <c r="E257">
        <v>2.98</v>
      </c>
      <c r="F257" t="s">
        <v>857</v>
      </c>
    </row>
    <row r="258" spans="2:6" x14ac:dyDescent="0.3">
      <c r="B258" t="s">
        <v>858</v>
      </c>
      <c r="C258">
        <v>0.1</v>
      </c>
      <c r="D258">
        <v>1</v>
      </c>
      <c r="E258">
        <v>0.02</v>
      </c>
      <c r="F258" t="s">
        <v>859</v>
      </c>
    </row>
    <row r="259" spans="2:6" x14ac:dyDescent="0.3">
      <c r="B259" t="s">
        <v>860</v>
      </c>
      <c r="C259">
        <v>0.1</v>
      </c>
      <c r="D259">
        <v>1</v>
      </c>
      <c r="E259">
        <v>5.26</v>
      </c>
      <c r="F259" t="s">
        <v>861</v>
      </c>
    </row>
    <row r="260" spans="2:6" x14ac:dyDescent="0.3">
      <c r="B260" t="s">
        <v>862</v>
      </c>
      <c r="C260">
        <v>0.1</v>
      </c>
      <c r="D260" t="s">
        <v>237</v>
      </c>
      <c r="E260">
        <v>64</v>
      </c>
      <c r="F260" t="s">
        <v>863</v>
      </c>
    </row>
    <row r="261" spans="2:6" x14ac:dyDescent="0.3">
      <c r="B261" t="s">
        <v>864</v>
      </c>
      <c r="C261">
        <v>0.1</v>
      </c>
      <c r="D261">
        <v>1</v>
      </c>
      <c r="E261">
        <v>7.17</v>
      </c>
      <c r="F261" t="s">
        <v>865</v>
      </c>
    </row>
    <row r="262" spans="2:6" x14ac:dyDescent="0.3">
      <c r="B262" t="s">
        <v>866</v>
      </c>
      <c r="C262">
        <v>0.1</v>
      </c>
      <c r="D262" t="s">
        <v>237</v>
      </c>
      <c r="E262">
        <v>64</v>
      </c>
      <c r="F262" t="s">
        <v>867</v>
      </c>
    </row>
    <row r="263" spans="2:6" x14ac:dyDescent="0.3">
      <c r="B263" t="s">
        <v>868</v>
      </c>
      <c r="C263">
        <v>0.1</v>
      </c>
      <c r="D263">
        <v>1</v>
      </c>
      <c r="E263">
        <v>0.1</v>
      </c>
      <c r="F263" t="s">
        <v>869</v>
      </c>
    </row>
    <row r="264" spans="2:6" x14ac:dyDescent="0.3">
      <c r="B264" t="s">
        <v>870</v>
      </c>
      <c r="C264">
        <v>0.1</v>
      </c>
      <c r="D264">
        <v>1</v>
      </c>
      <c r="E264">
        <v>2.48</v>
      </c>
      <c r="F264" t="s">
        <v>871</v>
      </c>
    </row>
    <row r="265" spans="2:6" x14ac:dyDescent="0.3">
      <c r="B265" t="s">
        <v>872</v>
      </c>
      <c r="C265">
        <v>0.1</v>
      </c>
      <c r="D265">
        <v>1</v>
      </c>
      <c r="E265">
        <v>0.42</v>
      </c>
      <c r="F265" t="s">
        <v>873</v>
      </c>
    </row>
    <row r="266" spans="2:6" x14ac:dyDescent="0.3">
      <c r="B266" t="s">
        <v>874</v>
      </c>
      <c r="C266">
        <v>0.1</v>
      </c>
      <c r="D266">
        <v>1</v>
      </c>
      <c r="E266">
        <v>0.48</v>
      </c>
      <c r="F266" t="s">
        <v>875</v>
      </c>
    </row>
    <row r="267" spans="2:6" x14ac:dyDescent="0.3">
      <c r="B267" t="s">
        <v>876</v>
      </c>
      <c r="C267">
        <v>0.1</v>
      </c>
      <c r="D267">
        <v>1</v>
      </c>
      <c r="E267">
        <v>0.1</v>
      </c>
      <c r="F267" t="s">
        <v>877</v>
      </c>
    </row>
    <row r="268" spans="2:6" x14ac:dyDescent="0.3">
      <c r="B268" t="s">
        <v>878</v>
      </c>
      <c r="C268">
        <v>0.1</v>
      </c>
      <c r="D268">
        <v>1</v>
      </c>
      <c r="E268">
        <v>0.1</v>
      </c>
      <c r="F268" t="s">
        <v>879</v>
      </c>
    </row>
    <row r="269" spans="2:6" x14ac:dyDescent="0.3">
      <c r="B269" t="s">
        <v>880</v>
      </c>
      <c r="C269">
        <v>0.1</v>
      </c>
      <c r="D269" t="s">
        <v>237</v>
      </c>
      <c r="E269">
        <v>64</v>
      </c>
      <c r="F269" t="s">
        <v>881</v>
      </c>
    </row>
    <row r="270" spans="2:6" x14ac:dyDescent="0.3">
      <c r="B270" t="s">
        <v>882</v>
      </c>
      <c r="C270">
        <v>0.1</v>
      </c>
      <c r="D270">
        <v>1</v>
      </c>
      <c r="E270">
        <v>0.02</v>
      </c>
      <c r="F270" t="s">
        <v>883</v>
      </c>
    </row>
    <row r="271" spans="2:6" x14ac:dyDescent="0.3">
      <c r="B271" t="s">
        <v>884</v>
      </c>
      <c r="C271">
        <v>0.1</v>
      </c>
      <c r="D271">
        <v>1</v>
      </c>
      <c r="E271">
        <v>2.94</v>
      </c>
      <c r="F271" t="s">
        <v>885</v>
      </c>
    </row>
    <row r="272" spans="2:6" x14ac:dyDescent="0.3">
      <c r="B272" t="s">
        <v>886</v>
      </c>
      <c r="C272">
        <v>0.1</v>
      </c>
      <c r="D272" t="s">
        <v>237</v>
      </c>
      <c r="E272">
        <v>64</v>
      </c>
      <c r="F272" t="s">
        <v>887</v>
      </c>
    </row>
    <row r="273" spans="2:6" x14ac:dyDescent="0.3">
      <c r="B273" t="s">
        <v>888</v>
      </c>
      <c r="C273">
        <v>0.1</v>
      </c>
      <c r="D273">
        <v>1</v>
      </c>
      <c r="E273">
        <v>2.5299999999999998</v>
      </c>
      <c r="F273" t="s">
        <v>889</v>
      </c>
    </row>
    <row r="274" spans="2:6" x14ac:dyDescent="0.3">
      <c r="B274" t="s">
        <v>890</v>
      </c>
      <c r="C274">
        <v>0.1</v>
      </c>
      <c r="D274">
        <v>1</v>
      </c>
      <c r="E274">
        <v>0.39</v>
      </c>
      <c r="F274" t="s">
        <v>891</v>
      </c>
    </row>
    <row r="275" spans="2:6" x14ac:dyDescent="0.3">
      <c r="B275" t="s">
        <v>892</v>
      </c>
      <c r="C275">
        <v>0.1</v>
      </c>
      <c r="D275" t="s">
        <v>237</v>
      </c>
      <c r="E275">
        <v>64</v>
      </c>
      <c r="F275" t="s">
        <v>893</v>
      </c>
    </row>
    <row r="276" spans="2:6" x14ac:dyDescent="0.3">
      <c r="B276" t="s">
        <v>894</v>
      </c>
      <c r="C276">
        <v>0.1</v>
      </c>
      <c r="D276">
        <v>1</v>
      </c>
      <c r="E276">
        <v>0.42</v>
      </c>
      <c r="F276" t="s">
        <v>895</v>
      </c>
    </row>
    <row r="277" spans="2:6" x14ac:dyDescent="0.3">
      <c r="B277" t="s">
        <v>896</v>
      </c>
      <c r="C277">
        <v>0.1</v>
      </c>
      <c r="D277" t="s">
        <v>237</v>
      </c>
      <c r="E277">
        <v>64</v>
      </c>
      <c r="F277" t="s">
        <v>897</v>
      </c>
    </row>
    <row r="278" spans="2:6" x14ac:dyDescent="0.3">
      <c r="B278" t="s">
        <v>898</v>
      </c>
      <c r="C278">
        <v>0.1</v>
      </c>
      <c r="D278">
        <v>1</v>
      </c>
      <c r="E278">
        <v>0.18</v>
      </c>
      <c r="F278" t="s">
        <v>899</v>
      </c>
    </row>
    <row r="279" spans="2:6" x14ac:dyDescent="0.3">
      <c r="B279" t="s">
        <v>900</v>
      </c>
      <c r="C279">
        <v>0.1</v>
      </c>
      <c r="D279">
        <v>1</v>
      </c>
      <c r="E279">
        <v>0.36</v>
      </c>
      <c r="F279" t="s">
        <v>901</v>
      </c>
    </row>
    <row r="280" spans="2:6" x14ac:dyDescent="0.3">
      <c r="B280" t="s">
        <v>902</v>
      </c>
      <c r="C280">
        <v>0.1</v>
      </c>
      <c r="D280">
        <v>1</v>
      </c>
      <c r="E280">
        <v>5.65</v>
      </c>
      <c r="F280" t="s">
        <v>903</v>
      </c>
    </row>
    <row r="281" spans="2:6" x14ac:dyDescent="0.3">
      <c r="B281" t="s">
        <v>904</v>
      </c>
      <c r="C281">
        <v>0.1</v>
      </c>
      <c r="D281" t="s">
        <v>237</v>
      </c>
      <c r="E281">
        <v>64</v>
      </c>
      <c r="F281" t="s">
        <v>905</v>
      </c>
    </row>
    <row r="282" spans="2:6" x14ac:dyDescent="0.3">
      <c r="B282" t="s">
        <v>906</v>
      </c>
      <c r="C282">
        <v>0.1</v>
      </c>
      <c r="D282">
        <v>1</v>
      </c>
      <c r="E282">
        <v>2.12</v>
      </c>
      <c r="F282" t="s">
        <v>907</v>
      </c>
    </row>
    <row r="283" spans="2:6" x14ac:dyDescent="0.3">
      <c r="B283" t="s">
        <v>908</v>
      </c>
      <c r="C283">
        <v>0.1</v>
      </c>
      <c r="D283">
        <v>1</v>
      </c>
      <c r="E283">
        <v>2.8</v>
      </c>
      <c r="F283" t="s">
        <v>909</v>
      </c>
    </row>
    <row r="284" spans="2:6" x14ac:dyDescent="0.3">
      <c r="B284" t="s">
        <v>910</v>
      </c>
      <c r="C284">
        <v>0.1</v>
      </c>
      <c r="D284">
        <v>1</v>
      </c>
      <c r="E284">
        <v>8.27</v>
      </c>
      <c r="F284" t="s">
        <v>911</v>
      </c>
    </row>
    <row r="285" spans="2:6" x14ac:dyDescent="0.3">
      <c r="B285" t="s">
        <v>912</v>
      </c>
      <c r="C285">
        <v>0.1</v>
      </c>
      <c r="D285">
        <v>1</v>
      </c>
      <c r="E285">
        <v>0.28000000000000003</v>
      </c>
      <c r="F285" t="s">
        <v>913</v>
      </c>
    </row>
    <row r="286" spans="2:6" x14ac:dyDescent="0.3">
      <c r="B286" t="s">
        <v>914</v>
      </c>
      <c r="C286">
        <v>0.1</v>
      </c>
      <c r="D286">
        <v>1</v>
      </c>
      <c r="E286">
        <v>0.31</v>
      </c>
      <c r="F286" t="s">
        <v>915</v>
      </c>
    </row>
    <row r="287" spans="2:6" x14ac:dyDescent="0.3">
      <c r="B287" t="s">
        <v>916</v>
      </c>
      <c r="C287">
        <v>0.1</v>
      </c>
      <c r="D287">
        <v>1</v>
      </c>
      <c r="E287">
        <v>2.4</v>
      </c>
      <c r="F287" t="s">
        <v>917</v>
      </c>
    </row>
    <row r="288" spans="2:6" x14ac:dyDescent="0.3">
      <c r="B288" t="s">
        <v>918</v>
      </c>
      <c r="C288">
        <v>0.1</v>
      </c>
      <c r="D288">
        <v>1</v>
      </c>
      <c r="E288">
        <v>6.88</v>
      </c>
      <c r="F288" t="s">
        <v>919</v>
      </c>
    </row>
    <row r="289" spans="1:10" x14ac:dyDescent="0.3">
      <c r="B289" t="s">
        <v>920</v>
      </c>
      <c r="C289">
        <v>0.1</v>
      </c>
      <c r="D289">
        <v>1</v>
      </c>
      <c r="E289">
        <v>4.54</v>
      </c>
      <c r="F289" t="s">
        <v>921</v>
      </c>
    </row>
    <row r="290" spans="1:10" x14ac:dyDescent="0.3">
      <c r="B290" t="s">
        <v>922</v>
      </c>
      <c r="C290">
        <v>0.1</v>
      </c>
      <c r="D290">
        <v>1</v>
      </c>
      <c r="E290">
        <v>0.11</v>
      </c>
      <c r="F290" t="s">
        <v>923</v>
      </c>
    </row>
    <row r="291" spans="1:10" x14ac:dyDescent="0.3">
      <c r="B291" t="s">
        <v>924</v>
      </c>
      <c r="C291">
        <v>0.1</v>
      </c>
      <c r="D291" t="s">
        <v>237</v>
      </c>
      <c r="E291">
        <v>64</v>
      </c>
      <c r="F291" t="s">
        <v>925</v>
      </c>
    </row>
    <row r="292" spans="1:10" x14ac:dyDescent="0.3">
      <c r="B292" t="s">
        <v>926</v>
      </c>
      <c r="C292">
        <v>0.1</v>
      </c>
      <c r="D292">
        <v>1</v>
      </c>
      <c r="E292">
        <v>5.39</v>
      </c>
      <c r="F292" t="s">
        <v>927</v>
      </c>
    </row>
    <row r="293" spans="1:10" x14ac:dyDescent="0.3">
      <c r="B293" t="s">
        <v>928</v>
      </c>
      <c r="C293">
        <v>0.1</v>
      </c>
      <c r="D293">
        <v>1</v>
      </c>
      <c r="E293">
        <v>0.28999999999999998</v>
      </c>
      <c r="F293" t="s">
        <v>929</v>
      </c>
    </row>
    <row r="294" spans="1:10" x14ac:dyDescent="0.3">
      <c r="B294" t="s">
        <v>930</v>
      </c>
      <c r="C294">
        <v>0.1</v>
      </c>
      <c r="D294">
        <v>1</v>
      </c>
      <c r="E294">
        <v>0.1</v>
      </c>
      <c r="F294" t="s">
        <v>931</v>
      </c>
    </row>
    <row r="295" spans="1:10" x14ac:dyDescent="0.3">
      <c r="B295" t="s">
        <v>216</v>
      </c>
      <c r="C295">
        <v>0.1</v>
      </c>
      <c r="D295">
        <v>1</v>
      </c>
      <c r="E295">
        <v>6.06</v>
      </c>
      <c r="F295" t="s">
        <v>217</v>
      </c>
    </row>
    <row r="296" spans="1:10" x14ac:dyDescent="0.3">
      <c r="B296" t="s">
        <v>932</v>
      </c>
      <c r="C296">
        <v>0.1</v>
      </c>
      <c r="D296">
        <v>1</v>
      </c>
      <c r="E296">
        <v>0.19</v>
      </c>
      <c r="F296" t="s">
        <v>933</v>
      </c>
    </row>
    <row r="297" spans="1:10" x14ac:dyDescent="0.3">
      <c r="B297" t="s">
        <v>934</v>
      </c>
      <c r="C297">
        <v>0.1</v>
      </c>
      <c r="D297">
        <v>1</v>
      </c>
      <c r="E297">
        <v>2.48</v>
      </c>
      <c r="F297" t="s">
        <v>935</v>
      </c>
    </row>
    <row r="298" spans="1:10" x14ac:dyDescent="0.3">
      <c r="B298" t="s">
        <v>936</v>
      </c>
      <c r="C298">
        <v>0.1</v>
      </c>
      <c r="D298" t="s">
        <v>237</v>
      </c>
      <c r="E298">
        <v>64</v>
      </c>
      <c r="F298" t="s">
        <v>937</v>
      </c>
    </row>
    <row r="299" spans="1:10" x14ac:dyDescent="0.3">
      <c r="B299" t="s">
        <v>938</v>
      </c>
      <c r="C299">
        <v>0.1</v>
      </c>
      <c r="D299">
        <v>1</v>
      </c>
      <c r="E299">
        <v>0.1</v>
      </c>
      <c r="F299" t="s">
        <v>939</v>
      </c>
    </row>
    <row r="300" spans="1:10" x14ac:dyDescent="0.3">
      <c r="B300" t="s">
        <v>940</v>
      </c>
      <c r="C300">
        <v>0.1</v>
      </c>
      <c r="D300">
        <v>1</v>
      </c>
      <c r="E300">
        <v>0.31</v>
      </c>
      <c r="F300" t="s">
        <v>941</v>
      </c>
    </row>
    <row r="301" spans="1:10" x14ac:dyDescent="0.3">
      <c r="B301" t="s">
        <v>942</v>
      </c>
      <c r="C301">
        <v>0.1</v>
      </c>
      <c r="D301">
        <v>1</v>
      </c>
      <c r="E301">
        <v>0.1</v>
      </c>
      <c r="F301" t="s">
        <v>943</v>
      </c>
    </row>
    <row r="302" spans="1:10" x14ac:dyDescent="0.3">
      <c r="A302" s="6"/>
      <c r="B302" s="6" t="s">
        <v>241</v>
      </c>
      <c r="C302" s="6">
        <v>0.1</v>
      </c>
      <c r="D302" s="6">
        <v>1</v>
      </c>
      <c r="E302" s="6">
        <v>2.27</v>
      </c>
      <c r="F302" s="6" t="s">
        <v>242</v>
      </c>
      <c r="G302" s="6"/>
      <c r="H302" s="6"/>
      <c r="I302" s="6"/>
      <c r="J302" s="6"/>
    </row>
    <row r="303" spans="1:10" x14ac:dyDescent="0.3">
      <c r="B303" t="s">
        <v>944</v>
      </c>
      <c r="C303">
        <v>0.1</v>
      </c>
      <c r="D303">
        <v>1</v>
      </c>
      <c r="E303">
        <v>0.38</v>
      </c>
      <c r="F303" t="s">
        <v>945</v>
      </c>
    </row>
    <row r="304" spans="1:10" x14ac:dyDescent="0.3">
      <c r="B304" t="s">
        <v>279</v>
      </c>
      <c r="C304">
        <v>0.1</v>
      </c>
      <c r="D304">
        <v>1</v>
      </c>
      <c r="E304">
        <v>2.89</v>
      </c>
      <c r="F304" t="s">
        <v>280</v>
      </c>
    </row>
    <row r="305" spans="1:10" x14ac:dyDescent="0.3">
      <c r="B305" t="s">
        <v>946</v>
      </c>
      <c r="C305">
        <v>0.1</v>
      </c>
      <c r="D305">
        <v>1</v>
      </c>
      <c r="E305">
        <v>2.13</v>
      </c>
      <c r="F305" t="s">
        <v>947</v>
      </c>
    </row>
    <row r="306" spans="1:10" x14ac:dyDescent="0.3">
      <c r="B306" t="s">
        <v>948</v>
      </c>
      <c r="C306">
        <v>0.1</v>
      </c>
      <c r="D306">
        <v>1</v>
      </c>
      <c r="E306">
        <v>0.33</v>
      </c>
      <c r="F306" t="s">
        <v>949</v>
      </c>
    </row>
    <row r="307" spans="1:10" x14ac:dyDescent="0.3">
      <c r="B307" t="s">
        <v>950</v>
      </c>
      <c r="C307">
        <v>0.1</v>
      </c>
      <c r="D307" t="s">
        <v>237</v>
      </c>
      <c r="E307">
        <v>64</v>
      </c>
      <c r="F307" t="s">
        <v>951</v>
      </c>
    </row>
    <row r="308" spans="1:10" x14ac:dyDescent="0.3">
      <c r="B308" t="s">
        <v>952</v>
      </c>
      <c r="C308">
        <v>0.1</v>
      </c>
      <c r="D308">
        <v>1</v>
      </c>
      <c r="E308">
        <v>0.1</v>
      </c>
      <c r="F308" t="s">
        <v>953</v>
      </c>
    </row>
    <row r="309" spans="1:10" x14ac:dyDescent="0.3">
      <c r="B309" t="s">
        <v>954</v>
      </c>
      <c r="C309">
        <v>0.1</v>
      </c>
      <c r="D309">
        <v>1</v>
      </c>
      <c r="E309">
        <v>0.1</v>
      </c>
      <c r="F309" t="s">
        <v>955</v>
      </c>
    </row>
    <row r="310" spans="1:10" x14ac:dyDescent="0.3">
      <c r="A310" s="13"/>
      <c r="B310" s="13" t="s">
        <v>956</v>
      </c>
      <c r="C310" s="13">
        <v>0.1</v>
      </c>
      <c r="D310" s="13">
        <v>1</v>
      </c>
      <c r="E310" s="13">
        <v>2.8</v>
      </c>
      <c r="F310" s="13" t="s">
        <v>957</v>
      </c>
      <c r="G310" s="13"/>
      <c r="H310" s="13"/>
      <c r="I310" s="13"/>
      <c r="J310" s="13"/>
    </row>
    <row r="311" spans="1:10" x14ac:dyDescent="0.3">
      <c r="B311" t="s">
        <v>958</v>
      </c>
      <c r="C311">
        <v>0.1</v>
      </c>
      <c r="D311">
        <v>1</v>
      </c>
      <c r="E311">
        <v>2.86</v>
      </c>
      <c r="F311" t="s">
        <v>959</v>
      </c>
    </row>
    <row r="312" spans="1:10" x14ac:dyDescent="0.3">
      <c r="B312" t="s">
        <v>960</v>
      </c>
      <c r="C312">
        <v>0.1</v>
      </c>
      <c r="D312">
        <v>1</v>
      </c>
      <c r="E312">
        <v>5.89</v>
      </c>
      <c r="F312" t="s">
        <v>961</v>
      </c>
    </row>
    <row r="313" spans="1:10" x14ac:dyDescent="0.3">
      <c r="B313" t="s">
        <v>962</v>
      </c>
      <c r="C313">
        <v>0.1</v>
      </c>
      <c r="D313">
        <v>1</v>
      </c>
      <c r="E313">
        <v>4.79</v>
      </c>
      <c r="F313" t="s">
        <v>963</v>
      </c>
    </row>
    <row r="314" spans="1:10" x14ac:dyDescent="0.3">
      <c r="B314" t="s">
        <v>964</v>
      </c>
      <c r="C314">
        <v>0.1</v>
      </c>
      <c r="D314">
        <v>1</v>
      </c>
      <c r="E314">
        <v>0.02</v>
      </c>
      <c r="F314" t="s">
        <v>965</v>
      </c>
    </row>
    <row r="315" spans="1:10" x14ac:dyDescent="0.3">
      <c r="B315" t="s">
        <v>966</v>
      </c>
      <c r="C315">
        <v>0.1</v>
      </c>
      <c r="D315">
        <v>1</v>
      </c>
      <c r="E315">
        <v>0.49</v>
      </c>
      <c r="F315" t="s">
        <v>967</v>
      </c>
    </row>
    <row r="316" spans="1:10" x14ac:dyDescent="0.3">
      <c r="B316" t="s">
        <v>968</v>
      </c>
      <c r="C316">
        <v>0.1</v>
      </c>
      <c r="D316" t="s">
        <v>237</v>
      </c>
      <c r="E316">
        <v>64</v>
      </c>
      <c r="F316" t="s">
        <v>969</v>
      </c>
    </row>
    <row r="317" spans="1:10" x14ac:dyDescent="0.3">
      <c r="B317" t="s">
        <v>970</v>
      </c>
      <c r="C317">
        <v>0.1</v>
      </c>
      <c r="D317">
        <v>1</v>
      </c>
      <c r="E317">
        <v>0.1</v>
      </c>
      <c r="F317" t="s">
        <v>971</v>
      </c>
    </row>
    <row r="318" spans="1:10" x14ac:dyDescent="0.3">
      <c r="B318" t="s">
        <v>174</v>
      </c>
      <c r="C318">
        <v>0.1</v>
      </c>
      <c r="D318">
        <v>1</v>
      </c>
      <c r="E318">
        <v>7.9</v>
      </c>
      <c r="F318" t="s">
        <v>175</v>
      </c>
    </row>
    <row r="319" spans="1:10" x14ac:dyDescent="0.3">
      <c r="B319" t="s">
        <v>972</v>
      </c>
      <c r="C319">
        <v>0.1</v>
      </c>
      <c r="D319">
        <v>1</v>
      </c>
      <c r="E319">
        <v>2.11</v>
      </c>
      <c r="F319" t="s">
        <v>973</v>
      </c>
    </row>
    <row r="320" spans="1:10" x14ac:dyDescent="0.3">
      <c r="A320" s="13"/>
      <c r="B320" s="13" t="s">
        <v>974</v>
      </c>
      <c r="C320" s="13">
        <v>0.1</v>
      </c>
      <c r="D320" s="13">
        <v>1</v>
      </c>
      <c r="E320" s="13">
        <v>0.02</v>
      </c>
      <c r="F320" s="13" t="s">
        <v>975</v>
      </c>
      <c r="G320" s="13"/>
      <c r="H320" s="13"/>
      <c r="I320" s="13"/>
      <c r="J320" s="13"/>
    </row>
    <row r="321" spans="2:6" x14ac:dyDescent="0.3">
      <c r="B321" t="s">
        <v>976</v>
      </c>
      <c r="C321">
        <v>0.1</v>
      </c>
      <c r="D321">
        <v>1</v>
      </c>
      <c r="E321">
        <v>0.1</v>
      </c>
      <c r="F321" t="s">
        <v>977</v>
      </c>
    </row>
    <row r="322" spans="2:6" x14ac:dyDescent="0.3">
      <c r="B322" t="s">
        <v>978</v>
      </c>
      <c r="C322">
        <v>0.1</v>
      </c>
      <c r="D322">
        <v>1</v>
      </c>
      <c r="E322">
        <v>5.13</v>
      </c>
      <c r="F322" t="s">
        <v>979</v>
      </c>
    </row>
    <row r="323" spans="2:6" x14ac:dyDescent="0.3">
      <c r="B323" t="s">
        <v>980</v>
      </c>
      <c r="C323">
        <v>0.1</v>
      </c>
      <c r="D323">
        <v>1</v>
      </c>
      <c r="E323">
        <v>0.1</v>
      </c>
      <c r="F323" t="s">
        <v>981</v>
      </c>
    </row>
    <row r="324" spans="2:6" x14ac:dyDescent="0.3">
      <c r="B324" t="s">
        <v>982</v>
      </c>
      <c r="C324">
        <v>0.1</v>
      </c>
      <c r="D324">
        <v>1</v>
      </c>
      <c r="E324">
        <v>2.21</v>
      </c>
      <c r="F324" t="s">
        <v>983</v>
      </c>
    </row>
    <row r="325" spans="2:6" x14ac:dyDescent="0.3">
      <c r="B325" t="s">
        <v>984</v>
      </c>
      <c r="C325">
        <v>0.1</v>
      </c>
      <c r="D325" t="s">
        <v>237</v>
      </c>
      <c r="E325">
        <v>64</v>
      </c>
      <c r="F325" t="s">
        <v>985</v>
      </c>
    </row>
    <row r="326" spans="2:6" x14ac:dyDescent="0.3">
      <c r="B326" t="s">
        <v>986</v>
      </c>
      <c r="C326">
        <v>0.1</v>
      </c>
      <c r="D326">
        <v>1</v>
      </c>
      <c r="E326">
        <v>2.41</v>
      </c>
      <c r="F326" t="s">
        <v>987</v>
      </c>
    </row>
    <row r="327" spans="2:6" x14ac:dyDescent="0.3">
      <c r="B327" t="s">
        <v>988</v>
      </c>
      <c r="C327">
        <v>0.1</v>
      </c>
      <c r="D327">
        <v>1</v>
      </c>
      <c r="E327">
        <v>2.2200000000000002</v>
      </c>
      <c r="F327" t="s">
        <v>989</v>
      </c>
    </row>
    <row r="328" spans="2:6" x14ac:dyDescent="0.3">
      <c r="B328" t="s">
        <v>990</v>
      </c>
      <c r="C328">
        <v>0.1</v>
      </c>
      <c r="D328" t="s">
        <v>237</v>
      </c>
      <c r="E328">
        <v>64</v>
      </c>
      <c r="F328" t="s">
        <v>991</v>
      </c>
    </row>
    <row r="329" spans="2:6" x14ac:dyDescent="0.3">
      <c r="B329" t="s">
        <v>992</v>
      </c>
      <c r="C329">
        <v>0.1</v>
      </c>
      <c r="D329">
        <v>1</v>
      </c>
      <c r="E329">
        <v>2.2200000000000002</v>
      </c>
      <c r="F329" t="s">
        <v>993</v>
      </c>
    </row>
    <row r="330" spans="2:6" x14ac:dyDescent="0.3">
      <c r="B330" t="s">
        <v>228</v>
      </c>
      <c r="C330">
        <v>0.1</v>
      </c>
      <c r="D330" t="s">
        <v>237</v>
      </c>
      <c r="E330">
        <v>64</v>
      </c>
      <c r="F330" t="s">
        <v>229</v>
      </c>
    </row>
    <row r="331" spans="2:6" x14ac:dyDescent="0.3">
      <c r="B331" t="s">
        <v>994</v>
      </c>
      <c r="C331">
        <v>0.1</v>
      </c>
      <c r="D331">
        <v>1</v>
      </c>
      <c r="E331">
        <v>0.24</v>
      </c>
      <c r="F331" t="s">
        <v>995</v>
      </c>
    </row>
    <row r="332" spans="2:6" x14ac:dyDescent="0.3">
      <c r="B332" t="s">
        <v>996</v>
      </c>
      <c r="C332">
        <v>0.1</v>
      </c>
      <c r="D332" t="s">
        <v>237</v>
      </c>
      <c r="E332">
        <v>64</v>
      </c>
      <c r="F332" t="s">
        <v>997</v>
      </c>
    </row>
    <row r="333" spans="2:6" x14ac:dyDescent="0.3">
      <c r="B333" t="s">
        <v>998</v>
      </c>
      <c r="C333">
        <v>0.1</v>
      </c>
      <c r="D333">
        <v>1</v>
      </c>
      <c r="E333">
        <v>0.13</v>
      </c>
      <c r="F333" t="s">
        <v>999</v>
      </c>
    </row>
    <row r="334" spans="2:6" x14ac:dyDescent="0.3">
      <c r="B334" t="s">
        <v>1000</v>
      </c>
      <c r="C334">
        <v>0.1</v>
      </c>
      <c r="D334">
        <v>1</v>
      </c>
      <c r="E334">
        <v>0.4</v>
      </c>
      <c r="F334" t="s">
        <v>1001</v>
      </c>
    </row>
    <row r="335" spans="2:6" x14ac:dyDescent="0.3">
      <c r="B335" t="s">
        <v>1002</v>
      </c>
      <c r="C335">
        <v>0.1</v>
      </c>
      <c r="D335">
        <v>1</v>
      </c>
      <c r="E335">
        <v>5.41</v>
      </c>
      <c r="F335" t="s">
        <v>1003</v>
      </c>
    </row>
    <row r="336" spans="2:6" x14ac:dyDescent="0.3">
      <c r="B336" t="s">
        <v>1004</v>
      </c>
      <c r="C336">
        <v>0.1</v>
      </c>
      <c r="D336" t="s">
        <v>237</v>
      </c>
      <c r="E336">
        <v>64</v>
      </c>
      <c r="F336" t="s">
        <v>1005</v>
      </c>
    </row>
    <row r="337" spans="2:6" x14ac:dyDescent="0.3">
      <c r="B337" t="s">
        <v>1006</v>
      </c>
      <c r="C337">
        <v>0.1</v>
      </c>
      <c r="D337">
        <v>1</v>
      </c>
      <c r="E337">
        <v>3.41</v>
      </c>
      <c r="F337" t="s">
        <v>1007</v>
      </c>
    </row>
    <row r="338" spans="2:6" x14ac:dyDescent="0.3">
      <c r="B338" t="s">
        <v>1008</v>
      </c>
      <c r="C338">
        <v>0.1</v>
      </c>
      <c r="D338">
        <v>1</v>
      </c>
      <c r="E338">
        <v>0.5</v>
      </c>
      <c r="F338" t="s">
        <v>1009</v>
      </c>
    </row>
    <row r="339" spans="2:6" x14ac:dyDescent="0.3">
      <c r="B339" t="s">
        <v>1010</v>
      </c>
      <c r="C339">
        <v>0.1</v>
      </c>
      <c r="D339">
        <v>1</v>
      </c>
      <c r="E339">
        <v>3.29</v>
      </c>
      <c r="F339" t="s">
        <v>1011</v>
      </c>
    </row>
    <row r="340" spans="2:6" x14ac:dyDescent="0.3">
      <c r="B340" t="s">
        <v>1012</v>
      </c>
      <c r="C340">
        <v>0.1</v>
      </c>
      <c r="D340">
        <v>1</v>
      </c>
      <c r="E340">
        <v>0.22</v>
      </c>
      <c r="F340" t="s">
        <v>1013</v>
      </c>
    </row>
    <row r="341" spans="2:6" x14ac:dyDescent="0.3">
      <c r="B341" t="s">
        <v>1014</v>
      </c>
      <c r="C341">
        <v>0.1</v>
      </c>
      <c r="D341">
        <v>1</v>
      </c>
      <c r="E341">
        <v>0.4</v>
      </c>
      <c r="F341" t="s">
        <v>1015</v>
      </c>
    </row>
    <row r="342" spans="2:6" x14ac:dyDescent="0.3">
      <c r="B342" t="s">
        <v>1016</v>
      </c>
      <c r="C342">
        <v>0.1</v>
      </c>
      <c r="D342">
        <v>1</v>
      </c>
      <c r="E342">
        <v>2.99</v>
      </c>
      <c r="F342" t="s">
        <v>1017</v>
      </c>
    </row>
    <row r="343" spans="2:6" x14ac:dyDescent="0.3">
      <c r="B343" t="s">
        <v>1018</v>
      </c>
      <c r="C343">
        <v>0.1</v>
      </c>
      <c r="D343">
        <v>1</v>
      </c>
      <c r="E343">
        <v>0.46</v>
      </c>
      <c r="F343" t="s">
        <v>1019</v>
      </c>
    </row>
    <row r="344" spans="2:6" x14ac:dyDescent="0.3">
      <c r="B344" t="s">
        <v>1020</v>
      </c>
      <c r="C344">
        <v>0.1</v>
      </c>
      <c r="D344">
        <v>1</v>
      </c>
      <c r="E344">
        <v>0.45</v>
      </c>
      <c r="F344" t="s">
        <v>1021</v>
      </c>
    </row>
    <row r="345" spans="2:6" x14ac:dyDescent="0.3">
      <c r="B345" t="s">
        <v>1022</v>
      </c>
      <c r="C345">
        <v>0.1</v>
      </c>
      <c r="D345">
        <v>1</v>
      </c>
      <c r="E345">
        <v>2.57</v>
      </c>
      <c r="F345" t="s">
        <v>1023</v>
      </c>
    </row>
    <row r="346" spans="2:6" x14ac:dyDescent="0.3">
      <c r="B346" t="s">
        <v>1024</v>
      </c>
      <c r="C346">
        <v>0.1</v>
      </c>
      <c r="D346">
        <v>1</v>
      </c>
      <c r="E346">
        <v>2.02</v>
      </c>
      <c r="F346" t="s">
        <v>1025</v>
      </c>
    </row>
    <row r="347" spans="2:6" x14ac:dyDescent="0.3">
      <c r="B347" t="s">
        <v>1026</v>
      </c>
      <c r="C347">
        <v>0.1</v>
      </c>
      <c r="D347">
        <v>1</v>
      </c>
      <c r="E347">
        <v>3.99</v>
      </c>
      <c r="F347" t="s">
        <v>1027</v>
      </c>
    </row>
    <row r="348" spans="2:6" x14ac:dyDescent="0.3">
      <c r="B348" t="s">
        <v>1028</v>
      </c>
      <c r="C348">
        <v>0.1</v>
      </c>
      <c r="D348">
        <v>1</v>
      </c>
      <c r="E348">
        <v>0.31</v>
      </c>
      <c r="F348" t="s">
        <v>1029</v>
      </c>
    </row>
    <row r="349" spans="2:6" x14ac:dyDescent="0.3">
      <c r="B349" t="s">
        <v>1030</v>
      </c>
      <c r="C349">
        <v>0.1</v>
      </c>
      <c r="D349">
        <v>1</v>
      </c>
      <c r="E349">
        <v>0.09</v>
      </c>
      <c r="F349" t="s">
        <v>1031</v>
      </c>
    </row>
    <row r="350" spans="2:6" x14ac:dyDescent="0.3">
      <c r="B350" t="s">
        <v>1032</v>
      </c>
      <c r="C350">
        <v>0.1</v>
      </c>
      <c r="D350">
        <v>1</v>
      </c>
      <c r="E350">
        <v>0.44</v>
      </c>
      <c r="F350" t="s">
        <v>1033</v>
      </c>
    </row>
    <row r="351" spans="2:6" x14ac:dyDescent="0.3">
      <c r="B351" t="s">
        <v>1034</v>
      </c>
      <c r="C351">
        <v>0.1</v>
      </c>
      <c r="D351">
        <v>1</v>
      </c>
      <c r="E351">
        <v>2.09</v>
      </c>
      <c r="F351" t="s">
        <v>1035</v>
      </c>
    </row>
    <row r="352" spans="2:6" x14ac:dyDescent="0.3">
      <c r="B352" t="s">
        <v>1036</v>
      </c>
      <c r="C352">
        <v>0.1</v>
      </c>
      <c r="D352">
        <v>1</v>
      </c>
      <c r="E352">
        <v>0.31</v>
      </c>
      <c r="F352" t="s">
        <v>1037</v>
      </c>
    </row>
    <row r="353" spans="1:10" x14ac:dyDescent="0.3">
      <c r="B353" t="s">
        <v>1038</v>
      </c>
      <c r="C353">
        <v>0.1</v>
      </c>
      <c r="D353">
        <v>1</v>
      </c>
      <c r="E353">
        <v>0.22</v>
      </c>
      <c r="F353" t="s">
        <v>1039</v>
      </c>
    </row>
    <row r="354" spans="1:10" x14ac:dyDescent="0.3">
      <c r="B354" t="s">
        <v>1040</v>
      </c>
      <c r="C354">
        <v>0.1</v>
      </c>
      <c r="D354">
        <v>1</v>
      </c>
      <c r="E354">
        <v>0.39</v>
      </c>
      <c r="F354" t="s">
        <v>1041</v>
      </c>
    </row>
    <row r="355" spans="1:10" x14ac:dyDescent="0.3">
      <c r="B355" t="s">
        <v>1042</v>
      </c>
      <c r="C355">
        <v>0.1</v>
      </c>
      <c r="D355">
        <v>1</v>
      </c>
      <c r="E355">
        <v>0.06</v>
      </c>
      <c r="F355" t="s">
        <v>1043</v>
      </c>
    </row>
    <row r="356" spans="1:10" x14ac:dyDescent="0.3">
      <c r="A356" s="13"/>
      <c r="B356" s="13" t="s">
        <v>1044</v>
      </c>
      <c r="C356" s="13">
        <v>0.1</v>
      </c>
      <c r="D356" s="13" t="s">
        <v>237</v>
      </c>
      <c r="E356" s="13">
        <v>64</v>
      </c>
      <c r="F356" s="13" t="s">
        <v>1045</v>
      </c>
      <c r="G356" s="13"/>
      <c r="H356" s="13"/>
      <c r="I356" s="13"/>
      <c r="J356" s="13"/>
    </row>
    <row r="357" spans="1:10" x14ac:dyDescent="0.3">
      <c r="B357" t="s">
        <v>1046</v>
      </c>
      <c r="C357">
        <v>0.1</v>
      </c>
      <c r="D357">
        <v>1</v>
      </c>
      <c r="E357">
        <v>2.06</v>
      </c>
      <c r="F357" t="s">
        <v>1047</v>
      </c>
    </row>
    <row r="358" spans="1:10" x14ac:dyDescent="0.3">
      <c r="B358" t="s">
        <v>1048</v>
      </c>
      <c r="C358">
        <v>0.1</v>
      </c>
      <c r="D358">
        <v>1</v>
      </c>
      <c r="E358">
        <v>2.17</v>
      </c>
      <c r="F358" t="s">
        <v>1049</v>
      </c>
    </row>
    <row r="359" spans="1:10" x14ac:dyDescent="0.3">
      <c r="B359" t="s">
        <v>1050</v>
      </c>
      <c r="C359">
        <v>0.1</v>
      </c>
      <c r="D359">
        <v>1</v>
      </c>
      <c r="E359">
        <v>2.71</v>
      </c>
      <c r="F359" t="s">
        <v>1051</v>
      </c>
    </row>
    <row r="360" spans="1:10" x14ac:dyDescent="0.3">
      <c r="B360" t="s">
        <v>1052</v>
      </c>
      <c r="C360">
        <v>0.1</v>
      </c>
      <c r="D360">
        <v>1</v>
      </c>
      <c r="E360">
        <v>5.75</v>
      </c>
      <c r="F360" t="s">
        <v>1053</v>
      </c>
    </row>
    <row r="361" spans="1:10" x14ac:dyDescent="0.3">
      <c r="B361" t="s">
        <v>1054</v>
      </c>
      <c r="C361">
        <v>0.1</v>
      </c>
      <c r="D361">
        <v>1</v>
      </c>
      <c r="E361">
        <v>0.1</v>
      </c>
      <c r="F361" t="s">
        <v>1055</v>
      </c>
    </row>
    <row r="362" spans="1:10" x14ac:dyDescent="0.3">
      <c r="B362" t="s">
        <v>1056</v>
      </c>
      <c r="C362">
        <v>0.1</v>
      </c>
      <c r="D362">
        <v>1</v>
      </c>
      <c r="E362">
        <v>6.58</v>
      </c>
      <c r="F362" t="s">
        <v>1057</v>
      </c>
    </row>
    <row r="363" spans="1:10" x14ac:dyDescent="0.3">
      <c r="B363" t="s">
        <v>1058</v>
      </c>
      <c r="C363">
        <v>0.1</v>
      </c>
      <c r="D363">
        <v>1</v>
      </c>
      <c r="E363">
        <v>2.3199999999999998</v>
      </c>
      <c r="F363" t="s">
        <v>1059</v>
      </c>
    </row>
    <row r="364" spans="1:10" x14ac:dyDescent="0.3">
      <c r="B364" t="s">
        <v>1060</v>
      </c>
      <c r="C364">
        <v>0.1</v>
      </c>
      <c r="D364">
        <v>1</v>
      </c>
      <c r="E364">
        <v>0.06</v>
      </c>
      <c r="F364" t="s">
        <v>1061</v>
      </c>
    </row>
    <row r="365" spans="1:10" x14ac:dyDescent="0.3">
      <c r="B365" t="s">
        <v>1062</v>
      </c>
      <c r="C365">
        <v>0.1</v>
      </c>
      <c r="D365">
        <v>1</v>
      </c>
      <c r="E365">
        <v>0.1</v>
      </c>
      <c r="F365" t="s">
        <v>1063</v>
      </c>
    </row>
    <row r="366" spans="1:10" x14ac:dyDescent="0.3">
      <c r="B366" t="s">
        <v>1064</v>
      </c>
      <c r="C366">
        <v>0.1</v>
      </c>
      <c r="D366">
        <v>1</v>
      </c>
      <c r="E366">
        <v>0.44</v>
      </c>
      <c r="F366" t="s">
        <v>1065</v>
      </c>
    </row>
    <row r="367" spans="1:10" x14ac:dyDescent="0.3">
      <c r="B367" t="s">
        <v>180</v>
      </c>
      <c r="C367">
        <v>0.1</v>
      </c>
      <c r="D367" t="s">
        <v>237</v>
      </c>
      <c r="E367">
        <v>64</v>
      </c>
      <c r="F367" t="s">
        <v>181</v>
      </c>
    </row>
    <row r="368" spans="1:10" x14ac:dyDescent="0.3">
      <c r="A368" s="13"/>
      <c r="B368" s="13" t="s">
        <v>1066</v>
      </c>
      <c r="C368" s="13">
        <v>0.1</v>
      </c>
      <c r="D368" s="13">
        <v>1</v>
      </c>
      <c r="E368" s="13">
        <v>0.2</v>
      </c>
      <c r="F368" s="13" t="s">
        <v>1067</v>
      </c>
      <c r="G368" s="13"/>
      <c r="H368" s="13"/>
      <c r="I368" s="13"/>
      <c r="J368" s="13"/>
    </row>
    <row r="369" spans="2:6" x14ac:dyDescent="0.3">
      <c r="B369" t="s">
        <v>1068</v>
      </c>
      <c r="C369">
        <v>0.1</v>
      </c>
      <c r="D369">
        <v>1</v>
      </c>
      <c r="E369">
        <v>0.1</v>
      </c>
      <c r="F369" t="s">
        <v>1069</v>
      </c>
    </row>
    <row r="370" spans="2:6" x14ac:dyDescent="0.3">
      <c r="B370" t="s">
        <v>1070</v>
      </c>
      <c r="C370">
        <v>0.1</v>
      </c>
      <c r="D370">
        <v>1</v>
      </c>
      <c r="E370">
        <v>3.13</v>
      </c>
      <c r="F370" t="s">
        <v>1071</v>
      </c>
    </row>
    <row r="371" spans="2:6" x14ac:dyDescent="0.3">
      <c r="B371" t="s">
        <v>1072</v>
      </c>
      <c r="C371">
        <v>0.1</v>
      </c>
      <c r="D371" t="s">
        <v>237</v>
      </c>
      <c r="E371">
        <v>64</v>
      </c>
      <c r="F371" t="s">
        <v>1073</v>
      </c>
    </row>
    <row r="372" spans="2:6" x14ac:dyDescent="0.3">
      <c r="B372" t="s">
        <v>1074</v>
      </c>
      <c r="C372">
        <v>0.1</v>
      </c>
      <c r="D372" t="s">
        <v>237</v>
      </c>
      <c r="E372">
        <v>64</v>
      </c>
      <c r="F372" t="s">
        <v>1075</v>
      </c>
    </row>
    <row r="373" spans="2:6" x14ac:dyDescent="0.3">
      <c r="B373" t="s">
        <v>1076</v>
      </c>
      <c r="C373">
        <v>0.1</v>
      </c>
      <c r="D373">
        <v>1</v>
      </c>
      <c r="E373">
        <v>2.2000000000000002</v>
      </c>
      <c r="F373" t="s">
        <v>1077</v>
      </c>
    </row>
    <row r="374" spans="2:6" x14ac:dyDescent="0.3">
      <c r="B374" t="s">
        <v>1078</v>
      </c>
      <c r="C374">
        <v>0.1</v>
      </c>
      <c r="D374">
        <v>1</v>
      </c>
      <c r="E374">
        <v>3.06</v>
      </c>
      <c r="F374" t="s">
        <v>1079</v>
      </c>
    </row>
    <row r="375" spans="2:6" x14ac:dyDescent="0.3">
      <c r="B375" t="s">
        <v>1080</v>
      </c>
      <c r="C375">
        <v>0.1</v>
      </c>
      <c r="D375" t="s">
        <v>237</v>
      </c>
      <c r="E375">
        <v>64</v>
      </c>
      <c r="F375" t="s">
        <v>1081</v>
      </c>
    </row>
    <row r="376" spans="2:6" x14ac:dyDescent="0.3">
      <c r="B376" t="s">
        <v>1082</v>
      </c>
      <c r="C376">
        <v>0.1</v>
      </c>
      <c r="D376">
        <v>1</v>
      </c>
      <c r="E376">
        <v>0.1</v>
      </c>
      <c r="F376" t="s">
        <v>1083</v>
      </c>
    </row>
    <row r="377" spans="2:6" x14ac:dyDescent="0.3">
      <c r="B377" t="s">
        <v>1084</v>
      </c>
      <c r="C377">
        <v>0.1</v>
      </c>
      <c r="D377">
        <v>1</v>
      </c>
      <c r="E377">
        <v>3.04</v>
      </c>
      <c r="F377" t="s">
        <v>1085</v>
      </c>
    </row>
    <row r="378" spans="2:6" x14ac:dyDescent="0.3">
      <c r="B378" t="s">
        <v>1086</v>
      </c>
      <c r="C378">
        <v>0.1</v>
      </c>
      <c r="D378" t="s">
        <v>237</v>
      </c>
      <c r="E378">
        <v>64</v>
      </c>
      <c r="F378" t="s">
        <v>1087</v>
      </c>
    </row>
    <row r="379" spans="2:6" x14ac:dyDescent="0.3">
      <c r="B379" t="s">
        <v>1088</v>
      </c>
      <c r="C379">
        <v>0.1</v>
      </c>
      <c r="D379">
        <v>1</v>
      </c>
      <c r="E379">
        <v>0.1</v>
      </c>
      <c r="F379" t="s">
        <v>1089</v>
      </c>
    </row>
    <row r="380" spans="2:6" x14ac:dyDescent="0.3">
      <c r="B380" t="s">
        <v>1090</v>
      </c>
      <c r="C380">
        <v>0.1</v>
      </c>
      <c r="D380">
        <v>1</v>
      </c>
      <c r="E380">
        <v>3.71</v>
      </c>
      <c r="F380" t="s">
        <v>1091</v>
      </c>
    </row>
    <row r="381" spans="2:6" x14ac:dyDescent="0.3">
      <c r="B381" t="s">
        <v>1092</v>
      </c>
      <c r="C381">
        <v>0.1</v>
      </c>
      <c r="D381" t="s">
        <v>237</v>
      </c>
      <c r="E381">
        <v>64</v>
      </c>
      <c r="F381" t="s">
        <v>1093</v>
      </c>
    </row>
    <row r="382" spans="2:6" x14ac:dyDescent="0.3">
      <c r="B382" t="s">
        <v>1094</v>
      </c>
      <c r="C382">
        <v>0.1</v>
      </c>
      <c r="D382" t="s">
        <v>237</v>
      </c>
      <c r="E382">
        <v>64</v>
      </c>
      <c r="F382" t="s">
        <v>1095</v>
      </c>
    </row>
    <row r="383" spans="2:6" x14ac:dyDescent="0.3">
      <c r="B383" t="s">
        <v>1096</v>
      </c>
      <c r="C383">
        <v>0.1</v>
      </c>
      <c r="D383">
        <v>1</v>
      </c>
      <c r="E383">
        <v>0.1</v>
      </c>
      <c r="F383" t="s">
        <v>1097</v>
      </c>
    </row>
    <row r="384" spans="2:6" x14ac:dyDescent="0.3">
      <c r="B384" t="s">
        <v>1098</v>
      </c>
      <c r="C384">
        <v>0.1</v>
      </c>
      <c r="D384">
        <v>1</v>
      </c>
      <c r="E384">
        <v>2.0699999999999998</v>
      </c>
      <c r="F384" t="s">
        <v>1099</v>
      </c>
    </row>
    <row r="385" spans="1:10" x14ac:dyDescent="0.3">
      <c r="B385" t="s">
        <v>1100</v>
      </c>
      <c r="C385">
        <v>0.1</v>
      </c>
      <c r="D385">
        <v>1</v>
      </c>
      <c r="E385">
        <v>2.84</v>
      </c>
      <c r="F385" t="s">
        <v>1101</v>
      </c>
    </row>
    <row r="386" spans="1:10" x14ac:dyDescent="0.3">
      <c r="B386" t="s">
        <v>1102</v>
      </c>
      <c r="C386">
        <v>0.1</v>
      </c>
      <c r="D386" t="s">
        <v>237</v>
      </c>
      <c r="E386">
        <v>64</v>
      </c>
      <c r="F386" t="s">
        <v>1103</v>
      </c>
    </row>
    <row r="387" spans="1:10" x14ac:dyDescent="0.3">
      <c r="B387" t="s">
        <v>1104</v>
      </c>
      <c r="C387">
        <v>0.1</v>
      </c>
      <c r="D387">
        <v>1</v>
      </c>
      <c r="E387">
        <v>11.71</v>
      </c>
      <c r="F387" t="s">
        <v>1105</v>
      </c>
    </row>
    <row r="388" spans="1:10" x14ac:dyDescent="0.3">
      <c r="B388" t="s">
        <v>1106</v>
      </c>
      <c r="C388">
        <v>0.1</v>
      </c>
      <c r="D388">
        <v>1</v>
      </c>
      <c r="E388">
        <v>0.41</v>
      </c>
      <c r="F388" t="s">
        <v>1107</v>
      </c>
    </row>
    <row r="389" spans="1:10" x14ac:dyDescent="0.3">
      <c r="B389" t="s">
        <v>1108</v>
      </c>
      <c r="C389">
        <v>0.1</v>
      </c>
      <c r="D389">
        <v>1</v>
      </c>
      <c r="E389">
        <v>2.44</v>
      </c>
      <c r="F389" t="s">
        <v>1109</v>
      </c>
    </row>
    <row r="390" spans="1:10" x14ac:dyDescent="0.3">
      <c r="B390" t="s">
        <v>1110</v>
      </c>
      <c r="C390">
        <v>0.1</v>
      </c>
      <c r="D390">
        <v>1</v>
      </c>
      <c r="E390">
        <v>0.26</v>
      </c>
      <c r="F390" t="s">
        <v>1111</v>
      </c>
    </row>
    <row r="391" spans="1:10" x14ac:dyDescent="0.3">
      <c r="B391" t="s">
        <v>1112</v>
      </c>
      <c r="C391">
        <v>0.1</v>
      </c>
      <c r="D391">
        <v>1</v>
      </c>
      <c r="E391">
        <v>0.28999999999999998</v>
      </c>
      <c r="F391" t="s">
        <v>1113</v>
      </c>
    </row>
    <row r="392" spans="1:10" x14ac:dyDescent="0.3">
      <c r="B392" t="s">
        <v>1114</v>
      </c>
      <c r="C392">
        <v>0.1</v>
      </c>
      <c r="D392">
        <v>1</v>
      </c>
      <c r="E392">
        <v>2.19</v>
      </c>
      <c r="F392" t="s">
        <v>1115</v>
      </c>
    </row>
    <row r="393" spans="1:10" x14ac:dyDescent="0.3">
      <c r="B393" t="s">
        <v>1116</v>
      </c>
      <c r="C393">
        <v>0.1</v>
      </c>
      <c r="D393" t="s">
        <v>237</v>
      </c>
      <c r="E393">
        <v>64</v>
      </c>
      <c r="F393" t="s">
        <v>1117</v>
      </c>
    </row>
    <row r="394" spans="1:10" x14ac:dyDescent="0.3">
      <c r="B394" t="s">
        <v>1118</v>
      </c>
      <c r="C394">
        <v>0.1</v>
      </c>
      <c r="D394">
        <v>1</v>
      </c>
      <c r="E394">
        <v>0.1</v>
      </c>
      <c r="F394" t="s">
        <v>1119</v>
      </c>
    </row>
    <row r="395" spans="1:10" x14ac:dyDescent="0.3">
      <c r="B395" t="s">
        <v>1120</v>
      </c>
      <c r="C395">
        <v>0.1</v>
      </c>
      <c r="D395">
        <v>1</v>
      </c>
      <c r="E395">
        <v>0.1</v>
      </c>
      <c r="F395" t="s">
        <v>1121</v>
      </c>
    </row>
    <row r="396" spans="1:10" x14ac:dyDescent="0.3">
      <c r="B396" t="s">
        <v>1122</v>
      </c>
      <c r="C396">
        <v>0.1</v>
      </c>
      <c r="D396">
        <v>1</v>
      </c>
      <c r="E396">
        <v>2.42</v>
      </c>
      <c r="F396" t="s">
        <v>1123</v>
      </c>
    </row>
    <row r="397" spans="1:10" x14ac:dyDescent="0.3">
      <c r="B397" t="s">
        <v>1124</v>
      </c>
      <c r="C397">
        <v>0.1</v>
      </c>
      <c r="D397">
        <v>1</v>
      </c>
      <c r="E397">
        <v>2.86</v>
      </c>
      <c r="F397" t="s">
        <v>1125</v>
      </c>
    </row>
    <row r="398" spans="1:10" x14ac:dyDescent="0.3">
      <c r="A398" s="13"/>
      <c r="B398" s="13" t="s">
        <v>1126</v>
      </c>
      <c r="C398" s="13">
        <v>0.1</v>
      </c>
      <c r="D398" s="13">
        <v>1</v>
      </c>
      <c r="E398" s="13">
        <v>2.59</v>
      </c>
      <c r="F398" s="13" t="s">
        <v>1127</v>
      </c>
      <c r="G398" s="13"/>
      <c r="H398" s="13"/>
      <c r="I398" s="13"/>
      <c r="J398" s="13"/>
    </row>
    <row r="399" spans="1:10" x14ac:dyDescent="0.3">
      <c r="B399" t="s">
        <v>1128</v>
      </c>
      <c r="C399">
        <v>0.1</v>
      </c>
      <c r="D399">
        <v>1</v>
      </c>
      <c r="E399">
        <v>7.0000000000000007E-2</v>
      </c>
      <c r="F399" t="s">
        <v>1129</v>
      </c>
    </row>
    <row r="400" spans="1:10" x14ac:dyDescent="0.3">
      <c r="B400" t="s">
        <v>1130</v>
      </c>
      <c r="C400">
        <v>0.1</v>
      </c>
      <c r="D400">
        <v>1</v>
      </c>
      <c r="E400">
        <v>2.14</v>
      </c>
      <c r="F400" t="s">
        <v>1131</v>
      </c>
    </row>
    <row r="401" spans="1:10" x14ac:dyDescent="0.3">
      <c r="B401" t="s">
        <v>1132</v>
      </c>
      <c r="C401">
        <v>0.1</v>
      </c>
      <c r="D401">
        <v>1</v>
      </c>
      <c r="E401">
        <v>3.24</v>
      </c>
      <c r="F401" t="s">
        <v>1133</v>
      </c>
    </row>
    <row r="402" spans="1:10" x14ac:dyDescent="0.3">
      <c r="B402" t="s">
        <v>1134</v>
      </c>
      <c r="C402">
        <v>0.1</v>
      </c>
      <c r="D402">
        <v>1</v>
      </c>
      <c r="E402">
        <v>11.42</v>
      </c>
      <c r="F402" t="s">
        <v>1135</v>
      </c>
    </row>
    <row r="403" spans="1:10" x14ac:dyDescent="0.3">
      <c r="B403" t="s">
        <v>1136</v>
      </c>
      <c r="C403">
        <v>0.1</v>
      </c>
      <c r="D403">
        <v>1</v>
      </c>
      <c r="E403">
        <v>2.5099999999999998</v>
      </c>
      <c r="F403" t="s">
        <v>1137</v>
      </c>
    </row>
    <row r="404" spans="1:10" x14ac:dyDescent="0.3">
      <c r="B404" t="s">
        <v>1138</v>
      </c>
      <c r="C404">
        <v>0.1</v>
      </c>
      <c r="D404" t="s">
        <v>237</v>
      </c>
      <c r="E404">
        <v>64</v>
      </c>
      <c r="F404" t="s">
        <v>1139</v>
      </c>
    </row>
    <row r="405" spans="1:10" x14ac:dyDescent="0.3">
      <c r="B405" t="s">
        <v>1140</v>
      </c>
      <c r="C405">
        <v>0.1</v>
      </c>
      <c r="D405">
        <v>1</v>
      </c>
      <c r="E405">
        <v>3.52</v>
      </c>
      <c r="F405" t="s">
        <v>1141</v>
      </c>
    </row>
    <row r="406" spans="1:10" x14ac:dyDescent="0.3">
      <c r="B406" t="s">
        <v>1142</v>
      </c>
      <c r="C406">
        <v>0.1</v>
      </c>
      <c r="D406">
        <v>1</v>
      </c>
      <c r="E406">
        <v>2.5099999999999998</v>
      </c>
      <c r="F406" t="s">
        <v>1143</v>
      </c>
    </row>
    <row r="407" spans="1:10" x14ac:dyDescent="0.3">
      <c r="B407" t="s">
        <v>1144</v>
      </c>
      <c r="C407">
        <v>0.1</v>
      </c>
      <c r="D407">
        <v>1</v>
      </c>
      <c r="E407">
        <v>2.76</v>
      </c>
      <c r="F407" t="s">
        <v>1145</v>
      </c>
    </row>
    <row r="408" spans="1:10" x14ac:dyDescent="0.3">
      <c r="B408" t="s">
        <v>1146</v>
      </c>
      <c r="C408">
        <v>0.1</v>
      </c>
      <c r="D408">
        <v>1</v>
      </c>
      <c r="E408">
        <v>2.4900000000000002</v>
      </c>
      <c r="F408" t="s">
        <v>1147</v>
      </c>
    </row>
    <row r="409" spans="1:10" x14ac:dyDescent="0.3">
      <c r="B409" t="s">
        <v>1148</v>
      </c>
      <c r="C409">
        <v>0.1</v>
      </c>
      <c r="D409">
        <v>1</v>
      </c>
      <c r="E409">
        <v>0.28999999999999998</v>
      </c>
      <c r="F409" t="s">
        <v>1149</v>
      </c>
    </row>
    <row r="410" spans="1:10" x14ac:dyDescent="0.3">
      <c r="B410" t="s">
        <v>1150</v>
      </c>
      <c r="C410">
        <v>0.1</v>
      </c>
      <c r="D410">
        <v>1</v>
      </c>
      <c r="E410">
        <v>2.92</v>
      </c>
      <c r="F410" t="s">
        <v>1151</v>
      </c>
    </row>
    <row r="411" spans="1:10" x14ac:dyDescent="0.3">
      <c r="B411" t="s">
        <v>1152</v>
      </c>
      <c r="C411">
        <v>0.1</v>
      </c>
      <c r="D411">
        <v>1</v>
      </c>
      <c r="E411">
        <v>0.46</v>
      </c>
      <c r="F411" t="s">
        <v>1153</v>
      </c>
    </row>
    <row r="412" spans="1:10" x14ac:dyDescent="0.3">
      <c r="B412" t="s">
        <v>1154</v>
      </c>
      <c r="C412">
        <v>0.1</v>
      </c>
      <c r="D412">
        <v>1</v>
      </c>
      <c r="E412">
        <v>2.0499999999999998</v>
      </c>
      <c r="F412" t="s">
        <v>1155</v>
      </c>
    </row>
    <row r="413" spans="1:10" x14ac:dyDescent="0.3">
      <c r="A413" s="13"/>
      <c r="B413" s="13" t="s">
        <v>1156</v>
      </c>
      <c r="C413" s="13">
        <v>0.1</v>
      </c>
      <c r="D413" s="13" t="s">
        <v>237</v>
      </c>
      <c r="E413" s="13">
        <v>64</v>
      </c>
      <c r="F413" s="13" t="s">
        <v>1157</v>
      </c>
      <c r="G413" s="13"/>
      <c r="H413" s="13"/>
      <c r="I413" s="13"/>
      <c r="J413" s="13"/>
    </row>
    <row r="414" spans="1:10" x14ac:dyDescent="0.3">
      <c r="B414" t="s">
        <v>1158</v>
      </c>
      <c r="C414">
        <v>0.1</v>
      </c>
      <c r="D414">
        <v>1</v>
      </c>
      <c r="E414">
        <v>16.559999999999999</v>
      </c>
      <c r="F414" t="s">
        <v>1159</v>
      </c>
    </row>
    <row r="415" spans="1:10" x14ac:dyDescent="0.3">
      <c r="B415" t="s">
        <v>1160</v>
      </c>
      <c r="C415">
        <v>0.1</v>
      </c>
      <c r="D415">
        <v>1</v>
      </c>
      <c r="E415">
        <v>5.87</v>
      </c>
      <c r="F415" t="s">
        <v>1161</v>
      </c>
    </row>
    <row r="416" spans="1:10" x14ac:dyDescent="0.3">
      <c r="B416" t="s">
        <v>1162</v>
      </c>
      <c r="C416">
        <v>0.1</v>
      </c>
      <c r="D416">
        <v>1</v>
      </c>
      <c r="E416">
        <v>7.0000000000000007E-2</v>
      </c>
      <c r="F416" t="s">
        <v>1163</v>
      </c>
    </row>
    <row r="417" spans="2:6" x14ac:dyDescent="0.3">
      <c r="B417" t="s">
        <v>1164</v>
      </c>
      <c r="C417">
        <v>0.1</v>
      </c>
      <c r="D417">
        <v>1</v>
      </c>
      <c r="E417">
        <v>0.1</v>
      </c>
      <c r="F417" t="s">
        <v>1165</v>
      </c>
    </row>
    <row r="418" spans="2:6" x14ac:dyDescent="0.3">
      <c r="B418" t="s">
        <v>1166</v>
      </c>
      <c r="C418">
        <v>0.1</v>
      </c>
      <c r="D418">
        <v>1</v>
      </c>
      <c r="E418">
        <v>2.97</v>
      </c>
      <c r="F418" t="s">
        <v>1167</v>
      </c>
    </row>
    <row r="419" spans="2:6" x14ac:dyDescent="0.3">
      <c r="B419" t="s">
        <v>291</v>
      </c>
      <c r="C419">
        <v>0.1</v>
      </c>
      <c r="D419">
        <v>1</v>
      </c>
      <c r="E419">
        <v>2.4500000000000002</v>
      </c>
      <c r="F419" t="s">
        <v>292</v>
      </c>
    </row>
    <row r="420" spans="2:6" x14ac:dyDescent="0.3">
      <c r="B420" t="s">
        <v>1168</v>
      </c>
      <c r="C420">
        <v>0.1</v>
      </c>
      <c r="D420">
        <v>1</v>
      </c>
      <c r="E420">
        <v>2.2000000000000002</v>
      </c>
      <c r="F420" t="s">
        <v>1169</v>
      </c>
    </row>
    <row r="421" spans="2:6" x14ac:dyDescent="0.3">
      <c r="B421" t="s">
        <v>1170</v>
      </c>
      <c r="C421">
        <v>0.1</v>
      </c>
      <c r="D421">
        <v>1</v>
      </c>
      <c r="E421">
        <v>0.33</v>
      </c>
      <c r="F421" t="s">
        <v>1171</v>
      </c>
    </row>
    <row r="422" spans="2:6" x14ac:dyDescent="0.3">
      <c r="B422" t="s">
        <v>1172</v>
      </c>
      <c r="C422">
        <v>0.1</v>
      </c>
      <c r="D422">
        <v>1</v>
      </c>
      <c r="E422">
        <v>0.02</v>
      </c>
      <c r="F422" t="s">
        <v>1173</v>
      </c>
    </row>
    <row r="423" spans="2:6" x14ac:dyDescent="0.3">
      <c r="B423" t="s">
        <v>1174</v>
      </c>
      <c r="C423">
        <v>0.1</v>
      </c>
      <c r="D423">
        <v>1</v>
      </c>
      <c r="E423">
        <v>0.04</v>
      </c>
      <c r="F423" t="s">
        <v>1175</v>
      </c>
    </row>
    <row r="424" spans="2:6" x14ac:dyDescent="0.3">
      <c r="B424" t="s">
        <v>1176</v>
      </c>
      <c r="C424">
        <v>0.1</v>
      </c>
      <c r="D424" t="s">
        <v>237</v>
      </c>
      <c r="E424">
        <v>64</v>
      </c>
      <c r="F424" t="s">
        <v>1177</v>
      </c>
    </row>
    <row r="425" spans="2:6" x14ac:dyDescent="0.3">
      <c r="B425" t="s">
        <v>1178</v>
      </c>
      <c r="C425">
        <v>0.1</v>
      </c>
      <c r="D425">
        <v>1</v>
      </c>
      <c r="E425">
        <v>0.21</v>
      </c>
      <c r="F425" t="s">
        <v>1179</v>
      </c>
    </row>
    <row r="426" spans="2:6" x14ac:dyDescent="0.3">
      <c r="B426" t="s">
        <v>1180</v>
      </c>
      <c r="C426">
        <v>0.1</v>
      </c>
      <c r="D426">
        <v>1</v>
      </c>
      <c r="E426">
        <v>0.27</v>
      </c>
      <c r="F426" t="s">
        <v>1181</v>
      </c>
    </row>
    <row r="427" spans="2:6" x14ac:dyDescent="0.3">
      <c r="B427" t="s">
        <v>1182</v>
      </c>
      <c r="C427">
        <v>0.1</v>
      </c>
      <c r="D427" t="s">
        <v>237</v>
      </c>
      <c r="E427">
        <v>64</v>
      </c>
      <c r="F427" t="s">
        <v>1183</v>
      </c>
    </row>
    <row r="428" spans="2:6" x14ac:dyDescent="0.3">
      <c r="B428" t="s">
        <v>1184</v>
      </c>
      <c r="C428">
        <v>0.1</v>
      </c>
      <c r="D428" t="s">
        <v>237</v>
      </c>
      <c r="E428">
        <v>64</v>
      </c>
      <c r="F428" t="s">
        <v>1185</v>
      </c>
    </row>
    <row r="429" spans="2:6" x14ac:dyDescent="0.3">
      <c r="B429" t="s">
        <v>1186</v>
      </c>
      <c r="C429">
        <v>0.1</v>
      </c>
      <c r="D429">
        <v>1</v>
      </c>
      <c r="E429">
        <v>0.3</v>
      </c>
      <c r="F429" t="s">
        <v>1187</v>
      </c>
    </row>
    <row r="430" spans="2:6" x14ac:dyDescent="0.3">
      <c r="B430" t="s">
        <v>1188</v>
      </c>
      <c r="C430">
        <v>0.1</v>
      </c>
      <c r="D430">
        <v>1</v>
      </c>
      <c r="E430">
        <v>2.7</v>
      </c>
      <c r="F430" t="s">
        <v>1189</v>
      </c>
    </row>
    <row r="431" spans="2:6" x14ac:dyDescent="0.3">
      <c r="B431" t="s">
        <v>1190</v>
      </c>
      <c r="C431">
        <v>0.1</v>
      </c>
      <c r="D431">
        <v>1</v>
      </c>
      <c r="E431">
        <v>7.66</v>
      </c>
      <c r="F431" t="s">
        <v>1191</v>
      </c>
    </row>
    <row r="432" spans="2:6" x14ac:dyDescent="0.3">
      <c r="B432" t="s">
        <v>1192</v>
      </c>
      <c r="C432">
        <v>0.1</v>
      </c>
      <c r="D432">
        <v>1</v>
      </c>
      <c r="E432">
        <v>2.06</v>
      </c>
      <c r="F432" t="s">
        <v>1193</v>
      </c>
    </row>
    <row r="433" spans="2:6" x14ac:dyDescent="0.3">
      <c r="B433" t="s">
        <v>1194</v>
      </c>
      <c r="C433">
        <v>0.1</v>
      </c>
      <c r="D433">
        <v>1</v>
      </c>
      <c r="E433">
        <v>0.1</v>
      </c>
      <c r="F433" t="s">
        <v>1195</v>
      </c>
    </row>
    <row r="434" spans="2:6" x14ac:dyDescent="0.3">
      <c r="B434" t="s">
        <v>1196</v>
      </c>
      <c r="C434">
        <v>0.1</v>
      </c>
      <c r="D434" t="s">
        <v>237</v>
      </c>
      <c r="E434">
        <v>64</v>
      </c>
      <c r="F434" t="s">
        <v>1197</v>
      </c>
    </row>
    <row r="435" spans="2:6" x14ac:dyDescent="0.3">
      <c r="B435" t="s">
        <v>1198</v>
      </c>
      <c r="C435">
        <v>0.1</v>
      </c>
      <c r="D435">
        <v>1</v>
      </c>
      <c r="E435">
        <v>4.1900000000000004</v>
      </c>
      <c r="F435" t="s">
        <v>1199</v>
      </c>
    </row>
    <row r="436" spans="2:6" x14ac:dyDescent="0.3">
      <c r="B436" t="s">
        <v>1200</v>
      </c>
      <c r="C436">
        <v>0.1</v>
      </c>
      <c r="D436">
        <v>1</v>
      </c>
      <c r="E436">
        <v>3.17</v>
      </c>
      <c r="F436" t="s">
        <v>1201</v>
      </c>
    </row>
    <row r="437" spans="2:6" x14ac:dyDescent="0.3">
      <c r="B437" t="s">
        <v>1202</v>
      </c>
      <c r="C437">
        <v>0.1</v>
      </c>
      <c r="D437" t="s">
        <v>237</v>
      </c>
      <c r="E437">
        <v>64</v>
      </c>
      <c r="F437" t="s">
        <v>1203</v>
      </c>
    </row>
    <row r="438" spans="2:6" x14ac:dyDescent="0.3">
      <c r="B438" t="s">
        <v>1204</v>
      </c>
      <c r="C438">
        <v>0.1</v>
      </c>
      <c r="D438">
        <v>1</v>
      </c>
      <c r="E438">
        <v>0.1</v>
      </c>
      <c r="F438" t="s">
        <v>1205</v>
      </c>
    </row>
    <row r="439" spans="2:6" x14ac:dyDescent="0.3">
      <c r="B439" t="s">
        <v>1206</v>
      </c>
      <c r="C439">
        <v>0.1</v>
      </c>
      <c r="D439">
        <v>1</v>
      </c>
      <c r="E439">
        <v>0.47</v>
      </c>
      <c r="F439" t="s">
        <v>1207</v>
      </c>
    </row>
    <row r="440" spans="2:6" x14ac:dyDescent="0.3">
      <c r="B440" t="s">
        <v>1208</v>
      </c>
      <c r="C440">
        <v>0.1</v>
      </c>
      <c r="D440" t="s">
        <v>237</v>
      </c>
      <c r="E440">
        <v>64</v>
      </c>
      <c r="F440" t="s">
        <v>1209</v>
      </c>
    </row>
    <row r="441" spans="2:6" x14ac:dyDescent="0.3">
      <c r="B441" t="s">
        <v>1210</v>
      </c>
      <c r="C441">
        <v>0.1</v>
      </c>
      <c r="D441">
        <v>1</v>
      </c>
      <c r="E441">
        <v>0.24</v>
      </c>
      <c r="F441" t="s">
        <v>1211</v>
      </c>
    </row>
    <row r="442" spans="2:6" x14ac:dyDescent="0.3">
      <c r="B442" t="s">
        <v>1212</v>
      </c>
      <c r="C442">
        <v>0.1</v>
      </c>
      <c r="D442" t="s">
        <v>237</v>
      </c>
      <c r="E442">
        <v>64</v>
      </c>
      <c r="F442" t="s">
        <v>1213</v>
      </c>
    </row>
    <row r="443" spans="2:6" x14ac:dyDescent="0.3">
      <c r="B443" t="s">
        <v>1214</v>
      </c>
      <c r="C443">
        <v>0.1</v>
      </c>
      <c r="D443">
        <v>1</v>
      </c>
      <c r="E443">
        <v>2.42</v>
      </c>
      <c r="F443" t="s">
        <v>1215</v>
      </c>
    </row>
    <row r="444" spans="2:6" x14ac:dyDescent="0.3">
      <c r="B444" t="s">
        <v>1216</v>
      </c>
      <c r="C444">
        <v>0.1</v>
      </c>
      <c r="D444">
        <v>1</v>
      </c>
      <c r="E444">
        <v>0.2</v>
      </c>
      <c r="F444" t="s">
        <v>1217</v>
      </c>
    </row>
    <row r="445" spans="2:6" x14ac:dyDescent="0.3">
      <c r="B445" t="s">
        <v>277</v>
      </c>
      <c r="C445">
        <v>0.1</v>
      </c>
      <c r="D445">
        <v>1</v>
      </c>
      <c r="E445">
        <v>2.5099999999999998</v>
      </c>
      <c r="F445" t="s">
        <v>278</v>
      </c>
    </row>
    <row r="446" spans="2:6" x14ac:dyDescent="0.3">
      <c r="B446" t="s">
        <v>1218</v>
      </c>
      <c r="C446">
        <v>0.1</v>
      </c>
      <c r="D446">
        <v>1</v>
      </c>
      <c r="E446">
        <v>0.37</v>
      </c>
      <c r="F446" t="s">
        <v>1219</v>
      </c>
    </row>
    <row r="447" spans="2:6" x14ac:dyDescent="0.3">
      <c r="B447" t="s">
        <v>1220</v>
      </c>
      <c r="C447">
        <v>0.1</v>
      </c>
      <c r="D447">
        <v>1</v>
      </c>
      <c r="E447">
        <v>5.2</v>
      </c>
      <c r="F447" t="s">
        <v>1221</v>
      </c>
    </row>
    <row r="448" spans="2:6" x14ac:dyDescent="0.3">
      <c r="B448" t="s">
        <v>1222</v>
      </c>
      <c r="C448">
        <v>0.1</v>
      </c>
      <c r="D448" t="s">
        <v>237</v>
      </c>
      <c r="E448">
        <v>64</v>
      </c>
      <c r="F448" t="s">
        <v>1223</v>
      </c>
    </row>
    <row r="449" spans="2:6" x14ac:dyDescent="0.3">
      <c r="B449" t="s">
        <v>1224</v>
      </c>
      <c r="C449">
        <v>0.1</v>
      </c>
      <c r="D449">
        <v>1</v>
      </c>
      <c r="E449">
        <v>0.46</v>
      </c>
      <c r="F449" t="s">
        <v>1225</v>
      </c>
    </row>
    <row r="450" spans="2:6" x14ac:dyDescent="0.3">
      <c r="B450" t="s">
        <v>1226</v>
      </c>
      <c r="C450">
        <v>0.1</v>
      </c>
      <c r="D450">
        <v>1</v>
      </c>
      <c r="E450">
        <v>0.42</v>
      </c>
      <c r="F450" t="s">
        <v>1227</v>
      </c>
    </row>
    <row r="451" spans="2:6" x14ac:dyDescent="0.3">
      <c r="B451" t="s">
        <v>1228</v>
      </c>
      <c r="C451">
        <v>0.1</v>
      </c>
      <c r="D451">
        <v>1</v>
      </c>
      <c r="E451">
        <v>0.23</v>
      </c>
      <c r="F451" t="s">
        <v>1229</v>
      </c>
    </row>
    <row r="452" spans="2:6" x14ac:dyDescent="0.3">
      <c r="B452" t="s">
        <v>1230</v>
      </c>
      <c r="C452">
        <v>0.1</v>
      </c>
      <c r="D452">
        <v>1</v>
      </c>
      <c r="E452">
        <v>0.1</v>
      </c>
      <c r="F452" t="s">
        <v>1231</v>
      </c>
    </row>
    <row r="453" spans="2:6" x14ac:dyDescent="0.3">
      <c r="B453" t="s">
        <v>1232</v>
      </c>
      <c r="C453">
        <v>0.1</v>
      </c>
      <c r="D453">
        <v>1</v>
      </c>
      <c r="E453">
        <v>4.24</v>
      </c>
      <c r="F453" t="s">
        <v>1233</v>
      </c>
    </row>
    <row r="454" spans="2:6" x14ac:dyDescent="0.3">
      <c r="B454" t="s">
        <v>247</v>
      </c>
      <c r="C454">
        <v>0.1</v>
      </c>
      <c r="D454" t="s">
        <v>237</v>
      </c>
      <c r="E454">
        <v>64</v>
      </c>
      <c r="F454" t="s">
        <v>248</v>
      </c>
    </row>
    <row r="455" spans="2:6" x14ac:dyDescent="0.3">
      <c r="B455" t="s">
        <v>1234</v>
      </c>
      <c r="C455">
        <v>0.1</v>
      </c>
      <c r="D455">
        <v>1</v>
      </c>
      <c r="E455">
        <v>6.46</v>
      </c>
      <c r="F455" t="s">
        <v>1235</v>
      </c>
    </row>
    <row r="456" spans="2:6" x14ac:dyDescent="0.3">
      <c r="B456" t="s">
        <v>1236</v>
      </c>
      <c r="C456">
        <v>0.1</v>
      </c>
      <c r="D456">
        <v>1</v>
      </c>
      <c r="E456">
        <v>9.66</v>
      </c>
      <c r="F456" t="s">
        <v>1237</v>
      </c>
    </row>
    <row r="457" spans="2:6" x14ac:dyDescent="0.3">
      <c r="B457" t="s">
        <v>1238</v>
      </c>
      <c r="C457">
        <v>0.1</v>
      </c>
      <c r="D457">
        <v>1</v>
      </c>
      <c r="E457">
        <v>6.64</v>
      </c>
      <c r="F457" t="s">
        <v>1239</v>
      </c>
    </row>
    <row r="458" spans="2:6" x14ac:dyDescent="0.3">
      <c r="B458" t="s">
        <v>1240</v>
      </c>
      <c r="C458">
        <v>0.1</v>
      </c>
      <c r="D458">
        <v>1</v>
      </c>
      <c r="E458">
        <v>0.19</v>
      </c>
      <c r="F458" t="s">
        <v>1241</v>
      </c>
    </row>
    <row r="459" spans="2:6" x14ac:dyDescent="0.3">
      <c r="B459" t="s">
        <v>1242</v>
      </c>
      <c r="C459">
        <v>0.1</v>
      </c>
      <c r="D459">
        <v>1</v>
      </c>
      <c r="E459">
        <v>6.22</v>
      </c>
      <c r="F459" t="s">
        <v>1243</v>
      </c>
    </row>
    <row r="460" spans="2:6" x14ac:dyDescent="0.3">
      <c r="B460" t="s">
        <v>1244</v>
      </c>
      <c r="C460">
        <v>0.1</v>
      </c>
      <c r="D460">
        <v>1</v>
      </c>
      <c r="E460">
        <v>8.41</v>
      </c>
      <c r="F460" t="s">
        <v>1245</v>
      </c>
    </row>
    <row r="461" spans="2:6" x14ac:dyDescent="0.3">
      <c r="B461" t="s">
        <v>1246</v>
      </c>
      <c r="C461">
        <v>0.1</v>
      </c>
      <c r="D461">
        <v>1</v>
      </c>
      <c r="E461">
        <v>2.36</v>
      </c>
      <c r="F461" t="s">
        <v>1247</v>
      </c>
    </row>
    <row r="462" spans="2:6" x14ac:dyDescent="0.3">
      <c r="B462" t="s">
        <v>1248</v>
      </c>
      <c r="C462">
        <v>0.1</v>
      </c>
      <c r="D462" t="s">
        <v>237</v>
      </c>
      <c r="E462">
        <v>64</v>
      </c>
      <c r="F462" t="s">
        <v>1249</v>
      </c>
    </row>
    <row r="463" spans="2:6" x14ac:dyDescent="0.3">
      <c r="B463" t="s">
        <v>1250</v>
      </c>
      <c r="C463">
        <v>0.1</v>
      </c>
      <c r="D463">
        <v>1</v>
      </c>
      <c r="E463">
        <v>0.1</v>
      </c>
      <c r="F463" t="s">
        <v>1251</v>
      </c>
    </row>
    <row r="464" spans="2:6" x14ac:dyDescent="0.3">
      <c r="B464" t="s">
        <v>1252</v>
      </c>
      <c r="C464">
        <v>0.1</v>
      </c>
      <c r="D464">
        <v>1</v>
      </c>
      <c r="E464">
        <v>0.26</v>
      </c>
      <c r="F464" t="s">
        <v>1253</v>
      </c>
    </row>
    <row r="465" spans="2:6" x14ac:dyDescent="0.3">
      <c r="B465" t="s">
        <v>1254</v>
      </c>
      <c r="C465">
        <v>0.1</v>
      </c>
      <c r="D465">
        <v>1</v>
      </c>
      <c r="E465">
        <v>0.1</v>
      </c>
      <c r="F465" t="s">
        <v>1255</v>
      </c>
    </row>
    <row r="466" spans="2:6" x14ac:dyDescent="0.3">
      <c r="B466" t="s">
        <v>1256</v>
      </c>
      <c r="C466">
        <v>0.1</v>
      </c>
      <c r="D466">
        <v>1</v>
      </c>
      <c r="E466">
        <v>0.3</v>
      </c>
      <c r="F466" t="s">
        <v>1257</v>
      </c>
    </row>
    <row r="467" spans="2:6" x14ac:dyDescent="0.3">
      <c r="B467" t="s">
        <v>1258</v>
      </c>
      <c r="C467">
        <v>0.1</v>
      </c>
      <c r="D467">
        <v>1</v>
      </c>
      <c r="E467">
        <v>13.69</v>
      </c>
      <c r="F467" t="s">
        <v>1259</v>
      </c>
    </row>
    <row r="468" spans="2:6" x14ac:dyDescent="0.3">
      <c r="B468" t="s">
        <v>1260</v>
      </c>
      <c r="C468">
        <v>0.1</v>
      </c>
      <c r="D468">
        <v>1</v>
      </c>
      <c r="E468">
        <v>2.11</v>
      </c>
      <c r="F468" t="s">
        <v>1261</v>
      </c>
    </row>
    <row r="469" spans="2:6" x14ac:dyDescent="0.3">
      <c r="B469" t="s">
        <v>1262</v>
      </c>
      <c r="C469">
        <v>0.1</v>
      </c>
      <c r="D469" t="s">
        <v>237</v>
      </c>
      <c r="E469">
        <v>64</v>
      </c>
      <c r="F469" t="s">
        <v>1263</v>
      </c>
    </row>
    <row r="470" spans="2:6" x14ac:dyDescent="0.3">
      <c r="B470" t="s">
        <v>1264</v>
      </c>
      <c r="C470">
        <v>0.1</v>
      </c>
      <c r="D470">
        <v>1</v>
      </c>
      <c r="E470">
        <v>2.48</v>
      </c>
      <c r="F470" t="s">
        <v>1265</v>
      </c>
    </row>
    <row r="471" spans="2:6" x14ac:dyDescent="0.3">
      <c r="B471" t="s">
        <v>1266</v>
      </c>
      <c r="C471">
        <v>0.1</v>
      </c>
      <c r="D471">
        <v>1</v>
      </c>
      <c r="E471">
        <v>3.95</v>
      </c>
      <c r="F471" t="s">
        <v>1267</v>
      </c>
    </row>
    <row r="472" spans="2:6" x14ac:dyDescent="0.3">
      <c r="B472" t="s">
        <v>1268</v>
      </c>
      <c r="C472">
        <v>0.1</v>
      </c>
      <c r="D472" t="s">
        <v>237</v>
      </c>
      <c r="E472">
        <v>64</v>
      </c>
      <c r="F472" t="s">
        <v>1269</v>
      </c>
    </row>
    <row r="473" spans="2:6" x14ac:dyDescent="0.3">
      <c r="B473" t="s">
        <v>1270</v>
      </c>
      <c r="C473">
        <v>0.1</v>
      </c>
      <c r="D473">
        <v>1</v>
      </c>
      <c r="E473">
        <v>59.42</v>
      </c>
      <c r="F473" t="s">
        <v>1271</v>
      </c>
    </row>
    <row r="474" spans="2:6" x14ac:dyDescent="0.3">
      <c r="B474" t="s">
        <v>1272</v>
      </c>
      <c r="C474">
        <v>0.1</v>
      </c>
      <c r="D474">
        <v>1</v>
      </c>
      <c r="E474">
        <v>3.65</v>
      </c>
      <c r="F474" t="s">
        <v>1273</v>
      </c>
    </row>
    <row r="475" spans="2:6" x14ac:dyDescent="0.3">
      <c r="B475" t="s">
        <v>1274</v>
      </c>
      <c r="C475">
        <v>0.1</v>
      </c>
      <c r="D475">
        <v>1</v>
      </c>
      <c r="E475">
        <v>2.21</v>
      </c>
      <c r="F475" t="s">
        <v>1275</v>
      </c>
    </row>
    <row r="476" spans="2:6" x14ac:dyDescent="0.3">
      <c r="B476" t="s">
        <v>1276</v>
      </c>
      <c r="C476">
        <v>0.1</v>
      </c>
      <c r="D476">
        <v>1</v>
      </c>
      <c r="E476">
        <v>2.75</v>
      </c>
      <c r="F476" t="s">
        <v>1277</v>
      </c>
    </row>
    <row r="477" spans="2:6" x14ac:dyDescent="0.3">
      <c r="B477" t="s">
        <v>1278</v>
      </c>
      <c r="C477">
        <v>0.1</v>
      </c>
      <c r="D477">
        <v>1</v>
      </c>
      <c r="E477">
        <v>4.0599999999999996</v>
      </c>
      <c r="F477" t="s">
        <v>1279</v>
      </c>
    </row>
    <row r="478" spans="2:6" x14ac:dyDescent="0.3">
      <c r="B478" t="s">
        <v>1280</v>
      </c>
      <c r="C478">
        <v>0.1</v>
      </c>
      <c r="D478">
        <v>1</v>
      </c>
      <c r="E478">
        <v>0.1</v>
      </c>
      <c r="F478" t="s">
        <v>1281</v>
      </c>
    </row>
    <row r="479" spans="2:6" x14ac:dyDescent="0.3">
      <c r="B479" t="s">
        <v>1282</v>
      </c>
      <c r="C479">
        <v>0.1</v>
      </c>
      <c r="D479">
        <v>1</v>
      </c>
      <c r="E479">
        <v>6.61</v>
      </c>
      <c r="F479" t="s">
        <v>1283</v>
      </c>
    </row>
    <row r="480" spans="2:6" x14ac:dyDescent="0.3">
      <c r="B480" t="s">
        <v>1284</v>
      </c>
      <c r="C480">
        <v>0.1</v>
      </c>
      <c r="D480">
        <v>1</v>
      </c>
      <c r="E480">
        <v>0.27</v>
      </c>
      <c r="F480" t="s">
        <v>1285</v>
      </c>
    </row>
    <row r="481" spans="1:10" x14ac:dyDescent="0.3">
      <c r="B481" t="s">
        <v>1286</v>
      </c>
      <c r="C481">
        <v>0.1</v>
      </c>
      <c r="D481">
        <v>1</v>
      </c>
      <c r="E481">
        <v>0</v>
      </c>
      <c r="F481" t="s">
        <v>1287</v>
      </c>
    </row>
    <row r="482" spans="1:10" x14ac:dyDescent="0.3">
      <c r="B482" t="s">
        <v>1288</v>
      </c>
      <c r="C482">
        <v>0.1</v>
      </c>
      <c r="D482">
        <v>1</v>
      </c>
      <c r="E482">
        <v>0.42</v>
      </c>
      <c r="F482" t="s">
        <v>1289</v>
      </c>
    </row>
    <row r="483" spans="1:10" x14ac:dyDescent="0.3">
      <c r="B483" t="s">
        <v>1290</v>
      </c>
      <c r="C483">
        <v>0.1</v>
      </c>
      <c r="D483">
        <v>1</v>
      </c>
      <c r="E483">
        <v>2.41</v>
      </c>
      <c r="F483" t="s">
        <v>1291</v>
      </c>
    </row>
    <row r="484" spans="1:10" x14ac:dyDescent="0.3">
      <c r="B484" t="s">
        <v>1292</v>
      </c>
      <c r="C484">
        <v>0.1</v>
      </c>
      <c r="D484">
        <v>1</v>
      </c>
      <c r="E484">
        <v>0.22</v>
      </c>
      <c r="F484" t="s">
        <v>1293</v>
      </c>
    </row>
    <row r="485" spans="1:10" x14ac:dyDescent="0.3">
      <c r="A485" s="6"/>
      <c r="B485" s="6" t="s">
        <v>1294</v>
      </c>
      <c r="C485" s="6">
        <v>0.1</v>
      </c>
      <c r="D485" s="6">
        <v>1</v>
      </c>
      <c r="E485" s="6">
        <v>7.18</v>
      </c>
      <c r="F485" s="6" t="s">
        <v>1295</v>
      </c>
      <c r="G485" s="6"/>
      <c r="H485" s="6"/>
      <c r="I485" s="6"/>
      <c r="J485" s="6"/>
    </row>
    <row r="486" spans="1:10" x14ac:dyDescent="0.3">
      <c r="B486" t="s">
        <v>1296</v>
      </c>
      <c r="C486">
        <v>0.1</v>
      </c>
      <c r="D486">
        <v>1</v>
      </c>
      <c r="E486">
        <v>0.41</v>
      </c>
      <c r="F486" t="s">
        <v>1297</v>
      </c>
    </row>
    <row r="487" spans="1:10" x14ac:dyDescent="0.3">
      <c r="B487" t="s">
        <v>1298</v>
      </c>
      <c r="C487">
        <v>0.1</v>
      </c>
      <c r="D487" t="s">
        <v>237</v>
      </c>
      <c r="E487">
        <v>64</v>
      </c>
      <c r="F487" t="s">
        <v>1299</v>
      </c>
    </row>
    <row r="488" spans="1:10" x14ac:dyDescent="0.3">
      <c r="B488" t="s">
        <v>1300</v>
      </c>
      <c r="C488">
        <v>0.1</v>
      </c>
      <c r="D488">
        <v>1</v>
      </c>
      <c r="E488">
        <v>23.14</v>
      </c>
      <c r="F488" t="s">
        <v>1301</v>
      </c>
    </row>
    <row r="489" spans="1:10" x14ac:dyDescent="0.3">
      <c r="B489" t="s">
        <v>1302</v>
      </c>
      <c r="C489">
        <v>0.1</v>
      </c>
      <c r="D489">
        <v>1</v>
      </c>
      <c r="E489">
        <v>0.5</v>
      </c>
      <c r="F489" t="s">
        <v>1303</v>
      </c>
    </row>
    <row r="490" spans="1:10" x14ac:dyDescent="0.3">
      <c r="B490" t="s">
        <v>1304</v>
      </c>
      <c r="C490">
        <v>0.1</v>
      </c>
      <c r="D490" t="s">
        <v>237</v>
      </c>
      <c r="E490">
        <v>64</v>
      </c>
      <c r="F490" t="s">
        <v>1305</v>
      </c>
    </row>
    <row r="491" spans="1:10" x14ac:dyDescent="0.3">
      <c r="B491" t="s">
        <v>1306</v>
      </c>
      <c r="C491">
        <v>0.1</v>
      </c>
      <c r="D491">
        <v>1</v>
      </c>
      <c r="E491">
        <v>2.62</v>
      </c>
      <c r="F491" t="s">
        <v>1307</v>
      </c>
    </row>
    <row r="492" spans="1:10" x14ac:dyDescent="0.3">
      <c r="B492" t="s">
        <v>1308</v>
      </c>
      <c r="C492">
        <v>0.1</v>
      </c>
      <c r="D492">
        <v>1</v>
      </c>
      <c r="E492">
        <v>0.1</v>
      </c>
      <c r="F492" t="s">
        <v>1309</v>
      </c>
    </row>
    <row r="493" spans="1:10" x14ac:dyDescent="0.3">
      <c r="B493" t="s">
        <v>1310</v>
      </c>
      <c r="C493">
        <v>0.1</v>
      </c>
      <c r="D493">
        <v>1</v>
      </c>
      <c r="E493">
        <v>0.1</v>
      </c>
      <c r="F493" t="s">
        <v>1311</v>
      </c>
    </row>
    <row r="494" spans="1:10" x14ac:dyDescent="0.3">
      <c r="B494" t="s">
        <v>1312</v>
      </c>
      <c r="C494">
        <v>0.1</v>
      </c>
      <c r="D494">
        <v>1</v>
      </c>
      <c r="E494">
        <v>0.5</v>
      </c>
      <c r="F494" t="s">
        <v>1313</v>
      </c>
    </row>
    <row r="495" spans="1:10" x14ac:dyDescent="0.3">
      <c r="B495" t="s">
        <v>1314</v>
      </c>
      <c r="C495">
        <v>0.1</v>
      </c>
      <c r="D495">
        <v>1</v>
      </c>
      <c r="E495">
        <v>2.0699999999999998</v>
      </c>
      <c r="F495" t="s">
        <v>1315</v>
      </c>
    </row>
    <row r="496" spans="1:10" x14ac:dyDescent="0.3">
      <c r="B496" t="s">
        <v>1316</v>
      </c>
      <c r="C496">
        <v>0.1</v>
      </c>
      <c r="D496">
        <v>1</v>
      </c>
      <c r="E496">
        <v>3.07</v>
      </c>
      <c r="F496" t="s">
        <v>1317</v>
      </c>
    </row>
    <row r="497" spans="2:6" x14ac:dyDescent="0.3">
      <c r="B497" t="s">
        <v>1318</v>
      </c>
      <c r="C497">
        <v>0.1</v>
      </c>
      <c r="D497" t="s">
        <v>237</v>
      </c>
      <c r="E497">
        <v>64</v>
      </c>
      <c r="F497" t="s">
        <v>1319</v>
      </c>
    </row>
    <row r="498" spans="2:6" x14ac:dyDescent="0.3">
      <c r="B498" t="s">
        <v>1320</v>
      </c>
      <c r="C498">
        <v>0.1</v>
      </c>
      <c r="D498" t="s">
        <v>237</v>
      </c>
      <c r="E498">
        <v>64</v>
      </c>
      <c r="F498" t="s">
        <v>1321</v>
      </c>
    </row>
    <row r="499" spans="2:6" x14ac:dyDescent="0.3">
      <c r="B499" t="s">
        <v>1322</v>
      </c>
      <c r="C499">
        <v>0.1</v>
      </c>
      <c r="D499">
        <v>1</v>
      </c>
      <c r="E499">
        <v>2</v>
      </c>
      <c r="F499" t="s">
        <v>1323</v>
      </c>
    </row>
    <row r="500" spans="2:6" x14ac:dyDescent="0.3">
      <c r="B500" t="s">
        <v>1324</v>
      </c>
      <c r="C500">
        <v>0.1</v>
      </c>
      <c r="D500">
        <v>1</v>
      </c>
      <c r="E500">
        <v>0.1</v>
      </c>
      <c r="F500" t="s">
        <v>1325</v>
      </c>
    </row>
    <row r="501" spans="2:6" x14ac:dyDescent="0.3">
      <c r="B501" t="s">
        <v>1326</v>
      </c>
      <c r="C501">
        <v>0.1</v>
      </c>
      <c r="D501">
        <v>1</v>
      </c>
      <c r="E501">
        <v>0.1</v>
      </c>
      <c r="F501" t="s">
        <v>1327</v>
      </c>
    </row>
    <row r="502" spans="2:6" x14ac:dyDescent="0.3">
      <c r="B502" t="s">
        <v>1328</v>
      </c>
      <c r="C502">
        <v>0.1</v>
      </c>
      <c r="D502">
        <v>1</v>
      </c>
      <c r="E502">
        <v>3.38</v>
      </c>
      <c r="F502" t="s">
        <v>1329</v>
      </c>
    </row>
    <row r="503" spans="2:6" x14ac:dyDescent="0.3">
      <c r="B503" t="s">
        <v>1330</v>
      </c>
      <c r="C503">
        <v>0.1</v>
      </c>
      <c r="D503">
        <v>1</v>
      </c>
      <c r="E503">
        <v>3.68</v>
      </c>
      <c r="F503" t="s">
        <v>1331</v>
      </c>
    </row>
    <row r="504" spans="2:6" x14ac:dyDescent="0.3">
      <c r="B504" t="s">
        <v>1332</v>
      </c>
      <c r="C504">
        <v>0.1</v>
      </c>
      <c r="D504">
        <v>1</v>
      </c>
      <c r="E504">
        <v>0.1</v>
      </c>
      <c r="F504" t="s">
        <v>1333</v>
      </c>
    </row>
    <row r="505" spans="2:6" x14ac:dyDescent="0.3">
      <c r="B505" t="s">
        <v>1334</v>
      </c>
      <c r="C505">
        <v>0.1</v>
      </c>
      <c r="D505">
        <v>1</v>
      </c>
      <c r="E505">
        <v>2.42</v>
      </c>
      <c r="F505" t="s">
        <v>1335</v>
      </c>
    </row>
    <row r="506" spans="2:6" x14ac:dyDescent="0.3">
      <c r="B506" t="s">
        <v>1336</v>
      </c>
      <c r="C506">
        <v>0.1</v>
      </c>
      <c r="D506" t="s">
        <v>237</v>
      </c>
      <c r="E506">
        <v>64</v>
      </c>
      <c r="F506" t="s">
        <v>1337</v>
      </c>
    </row>
    <row r="507" spans="2:6" x14ac:dyDescent="0.3">
      <c r="B507" t="s">
        <v>1338</v>
      </c>
      <c r="C507">
        <v>0.1</v>
      </c>
      <c r="D507">
        <v>1</v>
      </c>
      <c r="E507">
        <v>3.01</v>
      </c>
      <c r="F507" t="s">
        <v>1339</v>
      </c>
    </row>
    <row r="508" spans="2:6" x14ac:dyDescent="0.3">
      <c r="B508" t="s">
        <v>1340</v>
      </c>
      <c r="C508">
        <v>0.1</v>
      </c>
      <c r="D508">
        <v>1</v>
      </c>
      <c r="E508">
        <v>0.1</v>
      </c>
      <c r="F508" t="s">
        <v>1341</v>
      </c>
    </row>
    <row r="509" spans="2:6" x14ac:dyDescent="0.3">
      <c r="B509" t="s">
        <v>1342</v>
      </c>
      <c r="C509">
        <v>0.1</v>
      </c>
      <c r="D509">
        <v>1</v>
      </c>
      <c r="E509">
        <v>0.1</v>
      </c>
      <c r="F509" t="s">
        <v>1343</v>
      </c>
    </row>
    <row r="510" spans="2:6" x14ac:dyDescent="0.3">
      <c r="B510" t="s">
        <v>1344</v>
      </c>
      <c r="C510">
        <v>0.1</v>
      </c>
      <c r="D510">
        <v>1</v>
      </c>
      <c r="E510">
        <v>0.13</v>
      </c>
      <c r="F510" t="s">
        <v>1345</v>
      </c>
    </row>
    <row r="511" spans="2:6" x14ac:dyDescent="0.3">
      <c r="B511" t="s">
        <v>1346</v>
      </c>
      <c r="C511">
        <v>0.1</v>
      </c>
      <c r="D511">
        <v>1</v>
      </c>
      <c r="E511">
        <v>3.06</v>
      </c>
      <c r="F511" t="s">
        <v>1347</v>
      </c>
    </row>
    <row r="512" spans="2:6" x14ac:dyDescent="0.3">
      <c r="B512" t="s">
        <v>1348</v>
      </c>
      <c r="C512">
        <v>0.1</v>
      </c>
      <c r="D512">
        <v>1</v>
      </c>
      <c r="E512">
        <v>0.1</v>
      </c>
      <c r="F512" t="s">
        <v>1349</v>
      </c>
    </row>
    <row r="513" spans="2:6" x14ac:dyDescent="0.3">
      <c r="B513" t="s">
        <v>1350</v>
      </c>
      <c r="C513">
        <v>0.1</v>
      </c>
      <c r="D513">
        <v>1</v>
      </c>
      <c r="E513">
        <v>11.92</v>
      </c>
      <c r="F513" t="s">
        <v>1351</v>
      </c>
    </row>
    <row r="514" spans="2:6" x14ac:dyDescent="0.3">
      <c r="B514" t="s">
        <v>1352</v>
      </c>
      <c r="C514">
        <v>0.1</v>
      </c>
      <c r="D514">
        <v>1</v>
      </c>
      <c r="E514">
        <v>0.1</v>
      </c>
      <c r="F514" t="s">
        <v>1353</v>
      </c>
    </row>
    <row r="515" spans="2:6" x14ac:dyDescent="0.3">
      <c r="B515" t="s">
        <v>1354</v>
      </c>
      <c r="C515">
        <v>0.1</v>
      </c>
      <c r="D515">
        <v>1</v>
      </c>
      <c r="E515">
        <v>0.1</v>
      </c>
      <c r="F515" t="s">
        <v>1355</v>
      </c>
    </row>
    <row r="516" spans="2:6" x14ac:dyDescent="0.3">
      <c r="B516" t="s">
        <v>1356</v>
      </c>
      <c r="C516">
        <v>0.1</v>
      </c>
      <c r="D516" t="s">
        <v>237</v>
      </c>
      <c r="E516">
        <v>64</v>
      </c>
      <c r="F516" t="s">
        <v>1357</v>
      </c>
    </row>
    <row r="517" spans="2:6" x14ac:dyDescent="0.3">
      <c r="B517" t="s">
        <v>1358</v>
      </c>
      <c r="C517">
        <v>0.1</v>
      </c>
      <c r="D517" t="s">
        <v>237</v>
      </c>
      <c r="E517">
        <v>64</v>
      </c>
      <c r="F517" t="s">
        <v>1359</v>
      </c>
    </row>
    <row r="518" spans="2:6" x14ac:dyDescent="0.3">
      <c r="B518" t="s">
        <v>1360</v>
      </c>
      <c r="C518">
        <v>0.1</v>
      </c>
      <c r="D518">
        <v>1</v>
      </c>
      <c r="E518">
        <v>0.1</v>
      </c>
      <c r="F518" t="s">
        <v>1361</v>
      </c>
    </row>
    <row r="519" spans="2:6" x14ac:dyDescent="0.3">
      <c r="B519" t="s">
        <v>1362</v>
      </c>
      <c r="C519">
        <v>0.1</v>
      </c>
      <c r="D519" t="s">
        <v>237</v>
      </c>
      <c r="E519">
        <v>64</v>
      </c>
      <c r="F519" t="s">
        <v>1363</v>
      </c>
    </row>
    <row r="520" spans="2:6" x14ac:dyDescent="0.3">
      <c r="B520" t="s">
        <v>1364</v>
      </c>
      <c r="C520">
        <v>0.1</v>
      </c>
      <c r="D520">
        <v>1</v>
      </c>
      <c r="E520">
        <v>0.1</v>
      </c>
      <c r="F520" t="s">
        <v>1365</v>
      </c>
    </row>
    <row r="521" spans="2:6" x14ac:dyDescent="0.3">
      <c r="B521" t="s">
        <v>1366</v>
      </c>
      <c r="C521">
        <v>0.1</v>
      </c>
      <c r="D521">
        <v>1</v>
      </c>
      <c r="E521">
        <v>0.1</v>
      </c>
      <c r="F521" t="s">
        <v>1367</v>
      </c>
    </row>
    <row r="522" spans="2:6" x14ac:dyDescent="0.3">
      <c r="B522" t="s">
        <v>1368</v>
      </c>
      <c r="C522">
        <v>0.1</v>
      </c>
      <c r="D522" t="s">
        <v>237</v>
      </c>
      <c r="E522">
        <v>64</v>
      </c>
      <c r="F522" t="s">
        <v>1369</v>
      </c>
    </row>
    <row r="523" spans="2:6" x14ac:dyDescent="0.3">
      <c r="B523" t="s">
        <v>1370</v>
      </c>
      <c r="C523">
        <v>0.1</v>
      </c>
      <c r="D523">
        <v>1</v>
      </c>
      <c r="E523">
        <v>2.4300000000000002</v>
      </c>
      <c r="F523" t="s">
        <v>1371</v>
      </c>
    </row>
    <row r="524" spans="2:6" x14ac:dyDescent="0.3">
      <c r="B524" t="s">
        <v>1372</v>
      </c>
      <c r="C524">
        <v>0.1</v>
      </c>
      <c r="D524">
        <v>1</v>
      </c>
      <c r="E524">
        <v>0.47</v>
      </c>
      <c r="F524" t="s">
        <v>1373</v>
      </c>
    </row>
    <row r="525" spans="2:6" x14ac:dyDescent="0.3">
      <c r="B525" t="s">
        <v>1374</v>
      </c>
      <c r="C525">
        <v>0.1</v>
      </c>
      <c r="D525">
        <v>1</v>
      </c>
      <c r="E525">
        <v>0.41</v>
      </c>
      <c r="F525" t="s">
        <v>1375</v>
      </c>
    </row>
    <row r="526" spans="2:6" x14ac:dyDescent="0.3">
      <c r="B526" t="s">
        <v>1376</v>
      </c>
      <c r="C526">
        <v>0.1</v>
      </c>
      <c r="D526">
        <v>1</v>
      </c>
      <c r="E526">
        <v>2.65</v>
      </c>
      <c r="F526" t="s">
        <v>1377</v>
      </c>
    </row>
    <row r="527" spans="2:6" x14ac:dyDescent="0.3">
      <c r="B527" t="s">
        <v>1378</v>
      </c>
      <c r="C527">
        <v>0.1</v>
      </c>
      <c r="D527">
        <v>1</v>
      </c>
      <c r="E527">
        <v>2.5499999999999998</v>
      </c>
      <c r="F527" t="s">
        <v>1379</v>
      </c>
    </row>
    <row r="528" spans="2:6" x14ac:dyDescent="0.3">
      <c r="B528" t="s">
        <v>1380</v>
      </c>
      <c r="C528">
        <v>0.1</v>
      </c>
      <c r="D528">
        <v>1</v>
      </c>
      <c r="E528">
        <v>8.92</v>
      </c>
      <c r="F528" t="s">
        <v>1381</v>
      </c>
    </row>
    <row r="529" spans="2:6" x14ac:dyDescent="0.3">
      <c r="B529" t="s">
        <v>1382</v>
      </c>
      <c r="C529">
        <v>0.1</v>
      </c>
      <c r="D529" t="s">
        <v>237</v>
      </c>
      <c r="E529">
        <v>64</v>
      </c>
      <c r="F529" t="s">
        <v>1383</v>
      </c>
    </row>
    <row r="530" spans="2:6" x14ac:dyDescent="0.3">
      <c r="B530" t="s">
        <v>1384</v>
      </c>
      <c r="C530">
        <v>0.1</v>
      </c>
      <c r="D530">
        <v>1</v>
      </c>
      <c r="E530">
        <v>0.1</v>
      </c>
      <c r="F530" t="s">
        <v>1385</v>
      </c>
    </row>
    <row r="531" spans="2:6" x14ac:dyDescent="0.3">
      <c r="B531" t="s">
        <v>1386</v>
      </c>
      <c r="C531">
        <v>0.1</v>
      </c>
      <c r="D531">
        <v>1</v>
      </c>
      <c r="E531">
        <v>0.1</v>
      </c>
      <c r="F531" t="s">
        <v>1387</v>
      </c>
    </row>
    <row r="532" spans="2:6" x14ac:dyDescent="0.3">
      <c r="B532" t="s">
        <v>1388</v>
      </c>
      <c r="C532">
        <v>0.1</v>
      </c>
      <c r="D532">
        <v>1</v>
      </c>
      <c r="E532">
        <v>2.39</v>
      </c>
      <c r="F532" t="s">
        <v>1389</v>
      </c>
    </row>
    <row r="533" spans="2:6" x14ac:dyDescent="0.3">
      <c r="B533" t="s">
        <v>1390</v>
      </c>
      <c r="C533">
        <v>0.1</v>
      </c>
      <c r="D533">
        <v>1</v>
      </c>
      <c r="E533">
        <v>6.58</v>
      </c>
      <c r="F533" t="s">
        <v>1391</v>
      </c>
    </row>
    <row r="534" spans="2:6" x14ac:dyDescent="0.3">
      <c r="B534" t="s">
        <v>1392</v>
      </c>
      <c r="C534">
        <v>0.1</v>
      </c>
      <c r="D534">
        <v>1</v>
      </c>
      <c r="E534">
        <v>0.1</v>
      </c>
      <c r="F534" t="s">
        <v>1393</v>
      </c>
    </row>
    <row r="535" spans="2:6" x14ac:dyDescent="0.3">
      <c r="B535" t="s">
        <v>1394</v>
      </c>
      <c r="C535">
        <v>0.1</v>
      </c>
      <c r="D535">
        <v>1</v>
      </c>
      <c r="E535">
        <v>2.13</v>
      </c>
      <c r="F535" t="s">
        <v>1395</v>
      </c>
    </row>
    <row r="536" spans="2:6" x14ac:dyDescent="0.3">
      <c r="B536" t="s">
        <v>1396</v>
      </c>
      <c r="C536">
        <v>0.1</v>
      </c>
      <c r="D536">
        <v>1</v>
      </c>
      <c r="E536">
        <v>0.43</v>
      </c>
      <c r="F536" t="s">
        <v>1397</v>
      </c>
    </row>
    <row r="537" spans="2:6" x14ac:dyDescent="0.3">
      <c r="B537" t="s">
        <v>1398</v>
      </c>
      <c r="C537">
        <v>0.1</v>
      </c>
      <c r="D537">
        <v>1</v>
      </c>
      <c r="E537">
        <v>2.06</v>
      </c>
      <c r="F537" t="s">
        <v>1399</v>
      </c>
    </row>
    <row r="538" spans="2:6" x14ac:dyDescent="0.3">
      <c r="B538" t="s">
        <v>1400</v>
      </c>
      <c r="C538">
        <v>0.1</v>
      </c>
      <c r="D538">
        <v>1</v>
      </c>
      <c r="E538">
        <v>0.1</v>
      </c>
      <c r="F538" t="s">
        <v>1401</v>
      </c>
    </row>
    <row r="539" spans="2:6" x14ac:dyDescent="0.3">
      <c r="B539" t="s">
        <v>1402</v>
      </c>
      <c r="C539">
        <v>0.1</v>
      </c>
      <c r="D539">
        <v>1</v>
      </c>
      <c r="E539">
        <v>0.21</v>
      </c>
      <c r="F539" t="s">
        <v>1403</v>
      </c>
    </row>
    <row r="540" spans="2:6" x14ac:dyDescent="0.3">
      <c r="B540" t="s">
        <v>1404</v>
      </c>
      <c r="C540">
        <v>0.1</v>
      </c>
      <c r="D540">
        <v>1</v>
      </c>
      <c r="E540">
        <v>2.96</v>
      </c>
      <c r="F540" t="s">
        <v>1405</v>
      </c>
    </row>
    <row r="541" spans="2:6" x14ac:dyDescent="0.3">
      <c r="B541" t="s">
        <v>1406</v>
      </c>
      <c r="C541">
        <v>0.1</v>
      </c>
      <c r="D541">
        <v>1</v>
      </c>
      <c r="E541">
        <v>8.0299999999999994</v>
      </c>
      <c r="F541" t="s">
        <v>1407</v>
      </c>
    </row>
    <row r="542" spans="2:6" x14ac:dyDescent="0.3">
      <c r="B542" t="s">
        <v>1408</v>
      </c>
      <c r="C542">
        <v>0.1</v>
      </c>
      <c r="D542" t="s">
        <v>237</v>
      </c>
      <c r="E542">
        <v>64</v>
      </c>
      <c r="F542" t="s">
        <v>1409</v>
      </c>
    </row>
    <row r="543" spans="2:6" x14ac:dyDescent="0.3">
      <c r="B543" t="s">
        <v>1410</v>
      </c>
      <c r="C543">
        <v>0.1</v>
      </c>
      <c r="D543">
        <v>1</v>
      </c>
      <c r="E543">
        <v>7.0000000000000007E-2</v>
      </c>
      <c r="F543" t="s">
        <v>1411</v>
      </c>
    </row>
    <row r="544" spans="2:6" x14ac:dyDescent="0.3">
      <c r="B544" t="s">
        <v>1412</v>
      </c>
      <c r="C544">
        <v>0.1</v>
      </c>
      <c r="D544">
        <v>1</v>
      </c>
      <c r="E544">
        <v>5.57</v>
      </c>
      <c r="F544" t="s">
        <v>1413</v>
      </c>
    </row>
    <row r="545" spans="1:10" x14ac:dyDescent="0.3">
      <c r="B545" t="s">
        <v>1414</v>
      </c>
      <c r="C545">
        <v>0.1</v>
      </c>
      <c r="D545" t="s">
        <v>237</v>
      </c>
      <c r="E545">
        <v>64</v>
      </c>
      <c r="F545" t="s">
        <v>1415</v>
      </c>
    </row>
    <row r="546" spans="1:10" x14ac:dyDescent="0.3">
      <c r="B546" t="s">
        <v>1416</v>
      </c>
      <c r="C546">
        <v>0.1</v>
      </c>
      <c r="D546">
        <v>1</v>
      </c>
      <c r="E546">
        <v>0.18</v>
      </c>
      <c r="F546" t="s">
        <v>1417</v>
      </c>
    </row>
    <row r="547" spans="1:10" x14ac:dyDescent="0.3">
      <c r="B547" t="s">
        <v>1418</v>
      </c>
      <c r="C547">
        <v>0.1</v>
      </c>
      <c r="D547">
        <v>1</v>
      </c>
      <c r="E547">
        <v>0.1</v>
      </c>
      <c r="F547" t="s">
        <v>1419</v>
      </c>
    </row>
    <row r="548" spans="1:10" x14ac:dyDescent="0.3">
      <c r="B548" t="s">
        <v>1420</v>
      </c>
      <c r="C548">
        <v>0.1</v>
      </c>
      <c r="D548">
        <v>1</v>
      </c>
      <c r="E548">
        <v>0.1</v>
      </c>
      <c r="F548" t="s">
        <v>1421</v>
      </c>
    </row>
    <row r="549" spans="1:10" x14ac:dyDescent="0.3">
      <c r="B549" t="s">
        <v>1422</v>
      </c>
      <c r="C549">
        <v>0.1</v>
      </c>
      <c r="D549">
        <v>1</v>
      </c>
      <c r="E549">
        <v>0.1</v>
      </c>
      <c r="F549" t="s">
        <v>1423</v>
      </c>
    </row>
    <row r="550" spans="1:10" x14ac:dyDescent="0.3">
      <c r="B550" t="s">
        <v>1424</v>
      </c>
      <c r="C550">
        <v>0.1</v>
      </c>
      <c r="D550">
        <v>1</v>
      </c>
      <c r="E550">
        <v>0.1</v>
      </c>
      <c r="F550" t="s">
        <v>1425</v>
      </c>
    </row>
    <row r="551" spans="1:10" x14ac:dyDescent="0.3">
      <c r="B551" t="s">
        <v>1426</v>
      </c>
      <c r="C551">
        <v>0.1</v>
      </c>
      <c r="D551">
        <v>1</v>
      </c>
      <c r="E551">
        <v>11.47</v>
      </c>
      <c r="F551" t="s">
        <v>1427</v>
      </c>
    </row>
    <row r="552" spans="1:10" x14ac:dyDescent="0.3">
      <c r="B552" t="s">
        <v>1428</v>
      </c>
      <c r="C552">
        <v>0.1</v>
      </c>
      <c r="D552" t="s">
        <v>237</v>
      </c>
      <c r="E552">
        <v>64</v>
      </c>
      <c r="F552" t="s">
        <v>1429</v>
      </c>
    </row>
    <row r="553" spans="1:10" x14ac:dyDescent="0.3">
      <c r="B553" t="s">
        <v>1430</v>
      </c>
      <c r="C553">
        <v>0.1</v>
      </c>
      <c r="D553">
        <v>1</v>
      </c>
      <c r="E553">
        <v>5.71</v>
      </c>
      <c r="F553" t="s">
        <v>1431</v>
      </c>
    </row>
    <row r="554" spans="1:10" x14ac:dyDescent="0.3">
      <c r="B554" t="s">
        <v>1432</v>
      </c>
      <c r="C554">
        <v>0.1</v>
      </c>
      <c r="D554" t="s">
        <v>237</v>
      </c>
      <c r="E554">
        <v>64</v>
      </c>
      <c r="F554" t="s">
        <v>1433</v>
      </c>
    </row>
    <row r="555" spans="1:10" x14ac:dyDescent="0.3">
      <c r="B555" t="s">
        <v>1434</v>
      </c>
      <c r="C555">
        <v>0.1</v>
      </c>
      <c r="D555">
        <v>1</v>
      </c>
      <c r="E555">
        <v>0.42</v>
      </c>
      <c r="F555" t="s">
        <v>1435</v>
      </c>
    </row>
    <row r="556" spans="1:10" x14ac:dyDescent="0.3">
      <c r="A556" s="13"/>
      <c r="B556" s="13" t="s">
        <v>1436</v>
      </c>
      <c r="C556" s="13">
        <v>0.1</v>
      </c>
      <c r="D556" s="13">
        <v>1</v>
      </c>
      <c r="E556" s="13">
        <v>0.08</v>
      </c>
      <c r="F556" s="13" t="s">
        <v>1437</v>
      </c>
      <c r="G556" s="13"/>
      <c r="H556" s="13"/>
      <c r="I556" s="13"/>
      <c r="J556" s="13"/>
    </row>
    <row r="557" spans="1:10" x14ac:dyDescent="0.3">
      <c r="B557" t="s">
        <v>1438</v>
      </c>
      <c r="C557">
        <v>0.1</v>
      </c>
      <c r="D557" t="s">
        <v>237</v>
      </c>
      <c r="E557">
        <v>64</v>
      </c>
      <c r="F557" t="s">
        <v>1439</v>
      </c>
    </row>
    <row r="558" spans="1:10" x14ac:dyDescent="0.3">
      <c r="B558" t="s">
        <v>1440</v>
      </c>
      <c r="C558">
        <v>0.1</v>
      </c>
      <c r="D558">
        <v>1</v>
      </c>
      <c r="E558">
        <v>0.1</v>
      </c>
      <c r="F558" t="s">
        <v>1441</v>
      </c>
    </row>
    <row r="559" spans="1:10" x14ac:dyDescent="0.3">
      <c r="B559" t="s">
        <v>1442</v>
      </c>
      <c r="C559">
        <v>0.1</v>
      </c>
      <c r="D559">
        <v>1</v>
      </c>
      <c r="E559">
        <v>0.38</v>
      </c>
      <c r="F559" t="s">
        <v>1443</v>
      </c>
    </row>
    <row r="560" spans="1:10" x14ac:dyDescent="0.3">
      <c r="B560" t="s">
        <v>1444</v>
      </c>
      <c r="C560">
        <v>0.1</v>
      </c>
      <c r="D560">
        <v>1</v>
      </c>
      <c r="E560">
        <v>2.41</v>
      </c>
      <c r="F560" t="s">
        <v>1445</v>
      </c>
    </row>
    <row r="561" spans="2:6" x14ac:dyDescent="0.3">
      <c r="B561" t="s">
        <v>1446</v>
      </c>
      <c r="C561">
        <v>0.1</v>
      </c>
      <c r="D561" t="s">
        <v>237</v>
      </c>
      <c r="E561">
        <v>64</v>
      </c>
      <c r="F561" t="s">
        <v>1447</v>
      </c>
    </row>
    <row r="562" spans="2:6" x14ac:dyDescent="0.3">
      <c r="B562" t="s">
        <v>1448</v>
      </c>
      <c r="C562">
        <v>0.1</v>
      </c>
      <c r="D562">
        <v>1</v>
      </c>
      <c r="E562">
        <v>0.4</v>
      </c>
      <c r="F562" t="s">
        <v>1449</v>
      </c>
    </row>
    <row r="563" spans="2:6" x14ac:dyDescent="0.3">
      <c r="B563" t="s">
        <v>1450</v>
      </c>
      <c r="C563">
        <v>0.1</v>
      </c>
      <c r="D563" t="s">
        <v>237</v>
      </c>
      <c r="E563">
        <v>64</v>
      </c>
      <c r="F563" t="s">
        <v>1451</v>
      </c>
    </row>
    <row r="564" spans="2:6" x14ac:dyDescent="0.3">
      <c r="B564" t="s">
        <v>1452</v>
      </c>
      <c r="C564">
        <v>0.1</v>
      </c>
      <c r="D564" t="s">
        <v>237</v>
      </c>
      <c r="E564">
        <v>64</v>
      </c>
      <c r="F564" t="s">
        <v>1453</v>
      </c>
    </row>
    <row r="565" spans="2:6" x14ac:dyDescent="0.3">
      <c r="B565" t="s">
        <v>1454</v>
      </c>
      <c r="C565">
        <v>0.1</v>
      </c>
      <c r="D565" t="s">
        <v>237</v>
      </c>
      <c r="E565">
        <v>64</v>
      </c>
      <c r="F565" t="s">
        <v>1455</v>
      </c>
    </row>
    <row r="566" spans="2:6" x14ac:dyDescent="0.3">
      <c r="B566" t="s">
        <v>1456</v>
      </c>
      <c r="C566">
        <v>0.1</v>
      </c>
      <c r="D566">
        <v>1</v>
      </c>
      <c r="E566">
        <v>10.26</v>
      </c>
      <c r="F566" t="s">
        <v>1457</v>
      </c>
    </row>
    <row r="567" spans="2:6" x14ac:dyDescent="0.3">
      <c r="B567" t="s">
        <v>1458</v>
      </c>
      <c r="C567">
        <v>0.1</v>
      </c>
      <c r="D567">
        <v>1</v>
      </c>
      <c r="E567">
        <v>11.44</v>
      </c>
      <c r="F567" t="s">
        <v>1459</v>
      </c>
    </row>
    <row r="568" spans="2:6" x14ac:dyDescent="0.3">
      <c r="B568" t="s">
        <v>1460</v>
      </c>
      <c r="C568">
        <v>0.1</v>
      </c>
      <c r="D568">
        <v>1</v>
      </c>
      <c r="E568">
        <v>3.27</v>
      </c>
      <c r="F568" t="s">
        <v>1461</v>
      </c>
    </row>
    <row r="569" spans="2:6" x14ac:dyDescent="0.3">
      <c r="B569" t="s">
        <v>1462</v>
      </c>
      <c r="C569">
        <v>0.1</v>
      </c>
      <c r="D569" t="s">
        <v>237</v>
      </c>
      <c r="E569">
        <v>64</v>
      </c>
      <c r="F569" t="s">
        <v>1463</v>
      </c>
    </row>
    <row r="570" spans="2:6" x14ac:dyDescent="0.3">
      <c r="B570" t="s">
        <v>1464</v>
      </c>
      <c r="C570">
        <v>0.1</v>
      </c>
      <c r="D570" t="s">
        <v>237</v>
      </c>
      <c r="E570">
        <v>64</v>
      </c>
      <c r="F570" t="s">
        <v>1465</v>
      </c>
    </row>
    <row r="571" spans="2:6" x14ac:dyDescent="0.3">
      <c r="B571" t="s">
        <v>1466</v>
      </c>
      <c r="C571">
        <v>0.1</v>
      </c>
      <c r="D571" t="s">
        <v>237</v>
      </c>
      <c r="E571">
        <v>64</v>
      </c>
      <c r="F571" t="s">
        <v>1467</v>
      </c>
    </row>
    <row r="572" spans="2:6" x14ac:dyDescent="0.3">
      <c r="B572" t="s">
        <v>359</v>
      </c>
      <c r="C572">
        <v>0.1</v>
      </c>
      <c r="D572">
        <v>1</v>
      </c>
      <c r="E572">
        <v>7.6</v>
      </c>
      <c r="F572" t="s">
        <v>360</v>
      </c>
    </row>
    <row r="573" spans="2:6" x14ac:dyDescent="0.3">
      <c r="B573" t="s">
        <v>1468</v>
      </c>
      <c r="C573">
        <v>0.1</v>
      </c>
      <c r="D573" t="s">
        <v>237</v>
      </c>
      <c r="E573">
        <v>64</v>
      </c>
      <c r="F573" t="s">
        <v>1469</v>
      </c>
    </row>
    <row r="574" spans="2:6" x14ac:dyDescent="0.3">
      <c r="B574" t="s">
        <v>361</v>
      </c>
      <c r="C574">
        <v>0.1</v>
      </c>
      <c r="D574">
        <v>1</v>
      </c>
      <c r="E574">
        <v>0.35</v>
      </c>
      <c r="F574" t="s">
        <v>362</v>
      </c>
    </row>
    <row r="575" spans="2:6" x14ac:dyDescent="0.3">
      <c r="B575" t="s">
        <v>1470</v>
      </c>
      <c r="C575">
        <v>0.1</v>
      </c>
      <c r="D575">
        <v>1</v>
      </c>
      <c r="E575">
        <v>0.22</v>
      </c>
      <c r="F575" t="s">
        <v>1471</v>
      </c>
    </row>
    <row r="576" spans="2:6" x14ac:dyDescent="0.3">
      <c r="B576" t="s">
        <v>1472</v>
      </c>
      <c r="C576">
        <v>0.1</v>
      </c>
      <c r="D576" t="s">
        <v>237</v>
      </c>
      <c r="E576">
        <v>64</v>
      </c>
      <c r="F576" t="s">
        <v>1473</v>
      </c>
    </row>
    <row r="577" spans="1:10" x14ac:dyDescent="0.3">
      <c r="B577" t="s">
        <v>1474</v>
      </c>
      <c r="C577">
        <v>0.1</v>
      </c>
      <c r="D577">
        <v>1</v>
      </c>
      <c r="E577">
        <v>0.1</v>
      </c>
      <c r="F577" t="s">
        <v>1475</v>
      </c>
    </row>
    <row r="578" spans="1:10" x14ac:dyDescent="0.3">
      <c r="A578" s="13"/>
      <c r="B578" s="13" t="s">
        <v>1476</v>
      </c>
      <c r="C578" s="13">
        <v>0.1</v>
      </c>
      <c r="D578" s="13">
        <v>1</v>
      </c>
      <c r="E578" s="13">
        <v>20.14</v>
      </c>
      <c r="F578" s="13" t="s">
        <v>1477</v>
      </c>
      <c r="G578" s="13"/>
      <c r="H578" s="13"/>
      <c r="I578" s="13"/>
      <c r="J578" s="13"/>
    </row>
    <row r="579" spans="1:10" x14ac:dyDescent="0.3">
      <c r="B579" t="s">
        <v>1478</v>
      </c>
      <c r="C579">
        <v>0.1</v>
      </c>
      <c r="D579">
        <v>1</v>
      </c>
      <c r="E579">
        <v>2.37</v>
      </c>
      <c r="F579" t="s">
        <v>1479</v>
      </c>
    </row>
    <row r="580" spans="1:10" x14ac:dyDescent="0.3">
      <c r="B580" t="s">
        <v>1480</v>
      </c>
      <c r="C580">
        <v>0.1</v>
      </c>
      <c r="D580">
        <v>1</v>
      </c>
      <c r="E580">
        <v>2.91</v>
      </c>
      <c r="F580" t="s">
        <v>1481</v>
      </c>
    </row>
    <row r="581" spans="1:10" x14ac:dyDescent="0.3">
      <c r="B581" t="s">
        <v>1482</v>
      </c>
      <c r="C581">
        <v>0.1</v>
      </c>
      <c r="D581">
        <v>1</v>
      </c>
      <c r="E581">
        <v>0.1</v>
      </c>
      <c r="F581" t="s">
        <v>1483</v>
      </c>
    </row>
    <row r="582" spans="1:10" x14ac:dyDescent="0.3">
      <c r="B582" t="s">
        <v>1484</v>
      </c>
      <c r="C582">
        <v>0.1</v>
      </c>
      <c r="D582">
        <v>1</v>
      </c>
      <c r="E582">
        <v>0.43</v>
      </c>
      <c r="F582" t="s">
        <v>1485</v>
      </c>
    </row>
    <row r="583" spans="1:10" x14ac:dyDescent="0.3">
      <c r="B583" t="s">
        <v>1486</v>
      </c>
      <c r="C583">
        <v>0.1</v>
      </c>
      <c r="D583">
        <v>1</v>
      </c>
      <c r="E583">
        <v>0.1</v>
      </c>
      <c r="F583" t="s">
        <v>1487</v>
      </c>
    </row>
    <row r="584" spans="1:10" x14ac:dyDescent="0.3">
      <c r="B584" t="s">
        <v>1488</v>
      </c>
      <c r="C584">
        <v>0.1</v>
      </c>
      <c r="D584" t="s">
        <v>237</v>
      </c>
      <c r="E584">
        <v>64</v>
      </c>
      <c r="F584" t="s">
        <v>1489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6664c1-f046-4b05-9eb2-f4d5e2576b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209BA04E4FC54694807441DF376236" ma:contentTypeVersion="18" ma:contentTypeDescription="Utwórz nowy dokument." ma:contentTypeScope="" ma:versionID="49aff7c2b844eaac5ed13f9612736be5">
  <xsd:schema xmlns:xsd="http://www.w3.org/2001/XMLSchema" xmlns:xs="http://www.w3.org/2001/XMLSchema" xmlns:p="http://schemas.microsoft.com/office/2006/metadata/properties" xmlns:ns3="346664c1-f046-4b05-9eb2-f4d5e2576ba6" xmlns:ns4="d802e315-ce5c-4061-a08c-c54b692e31ed" targetNamespace="http://schemas.microsoft.com/office/2006/metadata/properties" ma:root="true" ma:fieldsID="74d303b1c403ced19120550c106fbce4" ns3:_="" ns4:_="">
    <xsd:import namespace="346664c1-f046-4b05-9eb2-f4d5e2576ba6"/>
    <xsd:import namespace="d802e315-ce5c-4061-a08c-c54b692e31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664c1-f046-4b05-9eb2-f4d5e2576b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2e315-ce5c-4061-a08c-c54b692e3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F2386-E4A0-4679-87EE-ACB430AC1E16}">
  <ds:schemaRefs>
    <ds:schemaRef ds:uri="http://purl.org/dc/dcmitype/"/>
    <ds:schemaRef ds:uri="346664c1-f046-4b05-9eb2-f4d5e2576ba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02e315-ce5c-4061-a08c-c54b692e31ed"/>
  </ds:schemaRefs>
</ds:datastoreItem>
</file>

<file path=customXml/itemProps2.xml><?xml version="1.0" encoding="utf-8"?>
<ds:datastoreItem xmlns:ds="http://schemas.openxmlformats.org/officeDocument/2006/customXml" ds:itemID="{DCD8EA64-86B2-436E-87B1-D689C50B40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96BE15-8C91-4D68-9005-750A9B53E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664c1-f046-4b05-9eb2-f4d5e2576ba6"/>
    <ds:schemaRef ds:uri="d802e315-ce5c-4061-a08c-c54b692e3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Fig 2. SEM-EDX </vt:lpstr>
      <vt:lpstr> Fig.3 FTIR and CI </vt:lpstr>
      <vt:lpstr>Fig 4 proteolyt enz</vt:lpstr>
      <vt:lpstr>Fig 4 lipolyt enz</vt:lpstr>
      <vt:lpstr>Fig 4 chitynolyt enz</vt:lpstr>
      <vt:lpstr>external proteins</vt:lpstr>
      <vt:lpstr>internal proteins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Volha Rusetskaya</dc:creator>
  <cp:lastModifiedBy>Olga Rusiecka</cp:lastModifiedBy>
  <dcterms:created xsi:type="dcterms:W3CDTF">2025-12-02T16:18:01Z</dcterms:created>
  <dcterms:modified xsi:type="dcterms:W3CDTF">2026-06-24T09:12:24Z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0x01010039209BA04E4FC54694807441DF376236</vt:lpwstr>
  </property>
</Properties>
</file>